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24" firstSheet="4" activeTab="4"/>
  </bookViews>
  <sheets>
    <sheet name="ШТАт." sheetId="1" r:id="rId1"/>
    <sheet name="Ф3 Свед. о пед.работн." sheetId="2" r:id="rId2"/>
    <sheet name="Ф4 Комплектов кл., Численность" sheetId="3" r:id="rId3"/>
    <sheet name="Ф5 Компл. ДГ" sheetId="4" r:id="rId4"/>
    <sheet name="УП 10-11 кл. " sheetId="5" r:id="rId5"/>
    <sheet name="ВД 10-11 кл. " sheetId="6" r:id="rId6"/>
    <sheet name="ИТОГ" sheetId="7" r:id="rId7"/>
  </sheets>
  <definedNames/>
  <calcPr fullCalcOnLoad="1" refMode="R1C1"/>
</workbook>
</file>

<file path=xl/sharedStrings.xml><?xml version="1.0" encoding="utf-8"?>
<sst xmlns="http://schemas.openxmlformats.org/spreadsheetml/2006/main" count="427" uniqueCount="317">
  <si>
    <t>Количество штатных единиц</t>
  </si>
  <si>
    <t>Примечание</t>
  </si>
  <si>
    <t>№ п/п</t>
  </si>
  <si>
    <t>Режим работы</t>
  </si>
  <si>
    <t>Возрастная группа</t>
  </si>
  <si>
    <t>Численный состав группы</t>
  </si>
  <si>
    <t>Площадь групповой ячейки, кв. метр</t>
  </si>
  <si>
    <t>Педагогический состав (Ф.И.О.)</t>
  </si>
  <si>
    <t>Форма 3</t>
  </si>
  <si>
    <t>Форма 4</t>
  </si>
  <si>
    <t>Итого:</t>
  </si>
  <si>
    <t>х</t>
  </si>
  <si>
    <t>Форма 5</t>
  </si>
  <si>
    <t>ИТОГО:</t>
  </si>
  <si>
    <t>Показатель</t>
  </si>
  <si>
    <t>Классы/количество обучающихся</t>
  </si>
  <si>
    <t xml:space="preserve">Всего </t>
  </si>
  <si>
    <t>В том числе коррекционные классы</t>
  </si>
  <si>
    <t xml:space="preserve">Классов </t>
  </si>
  <si>
    <t>Классов-комплектов</t>
  </si>
  <si>
    <t>Число обучающихся</t>
  </si>
  <si>
    <t>Русский язык</t>
  </si>
  <si>
    <t>Ф.И.О.</t>
  </si>
  <si>
    <t>Квалификационная категория, дата её присвоения</t>
  </si>
  <si>
    <t>М.П.</t>
  </si>
  <si>
    <t>Должность основная</t>
  </si>
  <si>
    <t>Должность по совместительству</t>
  </si>
  <si>
    <t>Должность по совмещению</t>
  </si>
  <si>
    <t>Педагогический стаж</t>
  </si>
  <si>
    <t>Административный стаж</t>
  </si>
  <si>
    <t xml:space="preserve">Предметные области </t>
  </si>
  <si>
    <t xml:space="preserve">Учебные предметы </t>
  </si>
  <si>
    <t>Классы</t>
  </si>
  <si>
    <t>Количество часов в неделю</t>
  </si>
  <si>
    <t>Количество обучающихся</t>
  </si>
  <si>
    <t>Математика и информатика</t>
  </si>
  <si>
    <t>Математика</t>
  </si>
  <si>
    <t>Информатика</t>
  </si>
  <si>
    <t xml:space="preserve">Дополнительные часы на деление </t>
  </si>
  <si>
    <t>ИТОГО К ОПЛАТЕ:</t>
  </si>
  <si>
    <t xml:space="preserve">ИТОГО К ОПЛАТЕ </t>
  </si>
  <si>
    <t>Зулкарнаева Альбина Дамировна</t>
  </si>
  <si>
    <t xml:space="preserve">Директор </t>
  </si>
  <si>
    <t>Учитель</t>
  </si>
  <si>
    <t>Заместитель директора по дошкольному образованию</t>
  </si>
  <si>
    <t>Директор МОУ "Янгельская СОШ имени Филатова А.К.":</t>
  </si>
  <si>
    <t>Бублич Максим Васильевич</t>
  </si>
  <si>
    <t>Баканова Анна Викторовна</t>
  </si>
  <si>
    <t>Тонкушина Наталья Ивановна</t>
  </si>
  <si>
    <t>, в том числе:</t>
  </si>
  <si>
    <t xml:space="preserve">человек </t>
  </si>
  <si>
    <t>Внешних совместителей</t>
  </si>
  <si>
    <t xml:space="preserve">Основных работников </t>
  </si>
  <si>
    <t>Работников, находящихся в декретном отпуске по уходу за детьми</t>
  </si>
  <si>
    <t>Наименование учебного заведения, дата окончания, специальность по диплому</t>
  </si>
  <si>
    <t xml:space="preserve">Тонкушина Н.И. </t>
  </si>
  <si>
    <t>(подпись)</t>
  </si>
  <si>
    <t>(Ф.И.О.)</t>
  </si>
  <si>
    <t>Тонкушина Н.И.</t>
  </si>
  <si>
    <t>Литература</t>
  </si>
  <si>
    <t>Физика</t>
  </si>
  <si>
    <t>Химия</t>
  </si>
  <si>
    <t>Биология</t>
  </si>
  <si>
    <t>География</t>
  </si>
  <si>
    <t>История</t>
  </si>
  <si>
    <t>Шигорина Ирина Николаевна</t>
  </si>
  <si>
    <t>Ухова Ольга Владимировна</t>
  </si>
  <si>
    <t>Директор МОУ "Янгельская СОШ  имени Филатова А.К.":</t>
  </si>
  <si>
    <t>Попова Н.Г.</t>
  </si>
  <si>
    <t>Попов П.В.</t>
  </si>
  <si>
    <t>Педагог дополнительного образования</t>
  </si>
  <si>
    <t>Кондратьева Ирина Михайловна</t>
  </si>
  <si>
    <t>Попова Марина Алексеевна</t>
  </si>
  <si>
    <t>Лукина Марина Васильевна</t>
  </si>
  <si>
    <t>АДМИНИСТРАТИВНЫЕ РАБОТНИКИ</t>
  </si>
  <si>
    <t>Совместительство                                                            (указать место работы)</t>
  </si>
  <si>
    <t>Итого                    1-4</t>
  </si>
  <si>
    <t>Итого                    5-9</t>
  </si>
  <si>
    <t>Итого                    10-11</t>
  </si>
  <si>
    <t>Время работы ОО</t>
  </si>
  <si>
    <t>В т.ч. для детей в возрасте 3-х лет и старше</t>
  </si>
  <si>
    <t>Всего</t>
  </si>
  <si>
    <t xml:space="preserve">Общее количество мест </t>
  </si>
  <si>
    <t>Директор</t>
  </si>
  <si>
    <t>Заместитель директора по учебно-воспитательной работе</t>
  </si>
  <si>
    <t>Заместитель директора по воспитательной работе</t>
  </si>
  <si>
    <t>Логопед</t>
  </si>
  <si>
    <t>Воспитатель</t>
  </si>
  <si>
    <t>Музыкальный руководитель</t>
  </si>
  <si>
    <t>Секретарь</t>
  </si>
  <si>
    <t>Основы безопасности жизнедеятельности</t>
  </si>
  <si>
    <t>Педагог-библиотекарь</t>
  </si>
  <si>
    <t>Кравченко Ольга Григорьевна</t>
  </si>
  <si>
    <t>Лебедева Валентина Сергеевна</t>
  </si>
  <si>
    <t xml:space="preserve">Лобанович Тазкиря Исмагиловна </t>
  </si>
  <si>
    <t>Мельникова Галина Викторовна</t>
  </si>
  <si>
    <t xml:space="preserve">Овчинникова Вера Александровна </t>
  </si>
  <si>
    <t xml:space="preserve">Попов Петр Владимирович </t>
  </si>
  <si>
    <t xml:space="preserve">Попова Наталья Геннадьевна </t>
  </si>
  <si>
    <t xml:space="preserve">Синицких Наталья Витальевна </t>
  </si>
  <si>
    <t xml:space="preserve">Тимеева Ирина Геннадьевна </t>
  </si>
  <si>
    <t>Третьякова Екатерина Михайловна</t>
  </si>
  <si>
    <t xml:space="preserve">Учитель </t>
  </si>
  <si>
    <t>7.30-18.00</t>
  </si>
  <si>
    <t>Учитель, педагог дополнительного образования</t>
  </si>
  <si>
    <t>___</t>
  </si>
  <si>
    <r>
      <t xml:space="preserve">Инструктор по физической культуре </t>
    </r>
    <r>
      <rPr>
        <i/>
        <sz val="10"/>
        <rFont val="Times New Roman"/>
        <family val="1"/>
      </rPr>
      <t>(дошкольные группы)</t>
    </r>
  </si>
  <si>
    <t xml:space="preserve">Кусарбаева Альфия Хусаиновна </t>
  </si>
  <si>
    <t>МУК "Янгельский Центральный Дом культуры"</t>
  </si>
  <si>
    <t>Шуховцева Ольга Анатольевна</t>
  </si>
  <si>
    <t>Иностранный язык (английский)</t>
  </si>
  <si>
    <t>Иностранные языки</t>
  </si>
  <si>
    <t>Родной язык и родная литература</t>
  </si>
  <si>
    <t>Обществознание</t>
  </si>
  <si>
    <t>Физическая культура и основы безопасности жизнедеятельности</t>
  </si>
  <si>
    <t xml:space="preserve">Физическая культура </t>
  </si>
  <si>
    <t>Часть, формируемая участниками образовательного  процесса (вариативная часть)</t>
  </si>
  <si>
    <t>Обязательная часть (инвариативная)</t>
  </si>
  <si>
    <t>Духовно-нравственное</t>
  </si>
  <si>
    <t>Реализуемая программа</t>
  </si>
  <si>
    <t>ФИО руководителя</t>
  </si>
  <si>
    <t>Социальное</t>
  </si>
  <si>
    <t>Общекультурное</t>
  </si>
  <si>
    <t>Спортивно-оздоровительное</t>
  </si>
  <si>
    <t>Обще интеллектуальное</t>
  </si>
  <si>
    <r>
      <rPr>
        <sz val="11"/>
        <rFont val="Times New Roman"/>
        <family val="1"/>
      </rPr>
      <t>МУНИЦИПАЛЬНОЕ ОБЩЕОБРАЗОВАТЕЛЬНОЕ УЧРЕЖДЕНИЕ
«ЯНГЕЛЬСКАЯ СРЕДНЯЯ ОБЩЕОБРАЗОВАТЕЛЬНАЯ ШКОЛА
ИМЕНИ ФИЛАТОВА АЛЕКСАНДРА КУЗЬМИЧА»
(МОУ «Янгельская СОШ имени Филатова А.К.»)</t>
    </r>
    <r>
      <rPr>
        <sz val="10"/>
        <rFont val="Arial Cyr"/>
        <family val="0"/>
      </rPr>
      <t xml:space="preserve">
</t>
    </r>
  </si>
  <si>
    <t xml:space="preserve">Рабочая ул., д.22  п. Янгельский,  Агаповский муниципальный район, Челябинская область, 457421
тел.: (35140) 93 -1-18,  e-mail: schoolyangelka@mail.ru
</t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</si>
  <si>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01/1803 от 15.06.2018 г.</t>
    </r>
  </si>
  <si>
    <r>
      <rPr>
        <b/>
        <sz val="10"/>
        <rFont val="Times New Roman"/>
        <family val="1"/>
      </rPr>
      <t xml:space="preserve">Первая кв. кат.  </t>
    </r>
    <r>
      <rPr>
        <sz val="10"/>
        <rFont val="Times New Roman"/>
        <family val="1"/>
      </rPr>
      <t>(учитель)    Приказ Минобр Челябинской обл. № 01/1803 от 13.08.2018г.</t>
    </r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</si>
  <si>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(педагог дополнительного образования) Приказ Минобр Челябинской обл.  № 01/3182 от 05.11.2015 г.</t>
    </r>
  </si>
  <si>
    <t xml:space="preserve">Янгельская музыкальная школа </t>
  </si>
  <si>
    <t xml:space="preserve">                                                                                      ПЕДАГОГИЧЕСКИЕ РАБОТНИКИ</t>
  </si>
  <si>
    <t>Высшее педагогическое, МГПИ, диплом МВ    № 359341 от 1986 г., учитель начальных классов</t>
  </si>
  <si>
    <t>Высшее педагогическое, БГПИ, диплом УВ       № 347236 от 1989 г.,  учитель русского языка и литературы</t>
  </si>
  <si>
    <t xml:space="preserve">Высшее педагогическое, ЧГПИ, диплом КВ      № 375665 от 1985 г., учитель химии и биологии </t>
  </si>
  <si>
    <t>Высшее педагогическое, МГПИ, диплом ЭВ №527685 от 1996 г., учитель начальных классов</t>
  </si>
  <si>
    <t xml:space="preserve">Высшее педагогическое, МГПИ, диплом Г-I №447151 от 1982 г., учитель иностранного языка </t>
  </si>
  <si>
    <t>Средне-специальное, НОУ СПО "МКСО" диплом 74 СПА 0017988 от 2015 г., Проф. переподготовка АНО ВО "Европейский университет "Бизнес Треугольник", диплом 7827 00043609 от 18.03.2019 г., учитель математики</t>
  </si>
  <si>
    <t>Высшее педагогическое,  ЧГПУ, диплом КЛ      № 34805 от 2012 г., логопед; проф.переподготовка 000 "Столичный учебный центр". Диплом №234517 от 2019 г., педагог-библиотекарь, библиотечно-библиографические и ниформац.знания в педагог.процессе.</t>
  </si>
  <si>
    <t>Высшее педагогическое, Кировоградский гос. пед. институт имени А.С. Пушкина (КГПИ) диплом ИВ-I № 217279 от 1989 г.,  учитель музыки и пения</t>
  </si>
  <si>
    <t>Маслова Валентина Васильевна</t>
  </si>
  <si>
    <r>
      <t xml:space="preserve">Сафонова Екатерина Александровна </t>
    </r>
    <r>
      <rPr>
        <i/>
        <sz val="9"/>
        <rFont val="Times New Roman"/>
        <family val="1"/>
      </rPr>
      <t>(внешний совместитель)</t>
    </r>
  </si>
  <si>
    <r>
      <t xml:space="preserve">Ильина Людмила Дмитриевна </t>
    </r>
    <r>
      <rPr>
        <i/>
        <sz val="9"/>
        <rFont val="Times New Roman"/>
        <family val="1"/>
      </rPr>
      <t>(внешний совместитель)</t>
    </r>
  </si>
  <si>
    <t>Среднее, ЯСШ                             аттестат № 681732                                      от 17.06.1972 г.</t>
  </si>
  <si>
    <t>Итого</t>
  </si>
  <si>
    <t>Номер страницы в тарификационном списке</t>
  </si>
  <si>
    <t>Контролер технического состояния автотранспортных средств</t>
  </si>
  <si>
    <t xml:space="preserve"> СВЕДЕНИЯ О ПЕДАГОГИЧЕСКИХ РАБОТНИКАХ                                                                                                                                                                                                               Муниципального общеобразовательного учреждения "Янгельская средняя общеобразовательная школа                                                                                                          имени Филатова Александра Кузьмича"</t>
  </si>
  <si>
    <t>Средне-специальное, Челябинский колледж культуры, диплом УТ-I           № 200947, хореограф;       ООО Учебный центр  "Профессионал", г. Москва, профессиональная переподготовка "Педагогика дополнительного  образования детей и взрослых", диплом № 770300020416 от 07.02.2018 г., педагог дополнительного образования.</t>
  </si>
  <si>
    <t>Высшее педагогическое, МГПИ, диплом МО                 № 073866 от 1994 г.,            учитель ИЗО и черчения, руководитель кружка ДПИ</t>
  </si>
  <si>
    <t xml:space="preserve"> Высшее педагогическое,
ФГБОУ УВ МГТУ имени Носова, диплом серия 107404 № 0031269 от 2017 г., психолого-педагогическое образование</t>
  </si>
  <si>
    <t xml:space="preserve">Высшее педагогическое,  МГТУ им.Носова Г.И. диплом серия 107424 № 0206060 от 2014 г.,                бакалавр истории </t>
  </si>
  <si>
    <t>Высшее педагогическое, МГПИ, диплом ЭВ № 472789 от 1983 г., учитель общетехнических дисциплин и труда</t>
  </si>
  <si>
    <t>Средне-специальное,      МПУ №1 имени 50-летия ВЛКСМ, диплом ЗТ №424420 от 1984г., учитель начальных классов, старший пионерский вожатый</t>
  </si>
  <si>
    <t xml:space="preserve">Высшее педагогическое, ЧГПИ, диплом Г-I №355162 от 1982 г., учитель биологии -химии </t>
  </si>
  <si>
    <t>Высшее педагогическое, ЧГПИ, диплом ИВ №468458 от 1982 г., учитель биологии химии</t>
  </si>
  <si>
    <t xml:space="preserve">Высшее педагогическое,
 ФГБОУ ВПО МаГУ 2013 г. Диплом КС № 32078, преподаватель дошкольной педагогики и психологии </t>
  </si>
  <si>
    <t xml:space="preserve"> Высшее педагогическое
ФГБОУ УВ МаГУ,  Диплом  КС №32077 от 2013 г., преподаватель дошкольной педагогики и психологии</t>
  </si>
  <si>
    <t>Среднее педагогическое
Троицкое ПУ 1991г
Диплом НТ № 583554, воспитатель дошкольных учреждений</t>
  </si>
  <si>
    <t>МИПК, диплом ЕТ № 805758 от 1997 г., юрист с правом преподавания основ правоведения; профессиональная переподготовка ГОУ ДПО ЧИППКРО диплом №329 от 2009 г., информатизация образования</t>
  </si>
  <si>
    <t>Русский язык и литература</t>
  </si>
  <si>
    <t>Высшее педагогическое, МаГУ диплом ВСГ № 4023748 от 2011., учитель начальных классов по специальности "Педагогика и методика начального образования"</t>
  </si>
  <si>
    <t>Высшее-педагогическое ГОУ ВПО "МаГУ" диплом ВСГ №3382183 от 2011 г., учитель начальных классов по специальности "Педагогика и методика начального образования"</t>
  </si>
  <si>
    <t>Родная литература (русская)</t>
  </si>
  <si>
    <t>Педагог-организатор</t>
  </si>
  <si>
    <t>Харламова Эльмира Тахировна</t>
  </si>
  <si>
    <t>ЭК</t>
  </si>
  <si>
    <t>Итого (вариативная часть):</t>
  </si>
  <si>
    <t xml:space="preserve"> Форма 9.3 </t>
  </si>
  <si>
    <t>Б</t>
  </si>
  <si>
    <t>Общественные науки</t>
  </si>
  <si>
    <t>Естественные науки</t>
  </si>
  <si>
    <t>Проектные технологии (в форме индивидуального проекта)</t>
  </si>
  <si>
    <t>Деловой английский-путь к успеху</t>
  </si>
  <si>
    <t>Прикладная математика</t>
  </si>
  <si>
    <t>ФК</t>
  </si>
  <si>
    <t>Трудные вопросы грамматики, стилистики и культуры речи</t>
  </si>
  <si>
    <t>Технология ведения дома и семьи</t>
  </si>
  <si>
    <t>Обработка информации на компьютере</t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</si>
  <si>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01/836               от 11.03.2019 г.                                          (до 29.02.2024)    </t>
    </r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</si>
  <si>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01/836 от 11.03.2019 г.                                                             (до 14.04.2025)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</si>
  <si>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(учитель) Приказ Минобр Челябинской обл.  № 01/1231 от 22.05.2020 г.                                                     (до 14.05.2025)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</si>
  <si>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(учитель) Приказ Минобр Челябинской обл.  № 01/3015 от 23.08.2019 г.                                          (до 15.08.2024)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</si>
  <si>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(воспитатель) Приказ Минобр Челябинской обл.  от 28.01.2020 г.                                                     № 01/236                                  (до 16.01.2025 г.)                       </t>
    </r>
  </si>
  <si>
    <r>
      <rPr>
        <b/>
        <sz val="10"/>
        <rFont val="Times New Roman"/>
        <family val="1"/>
      </rPr>
      <t xml:space="preserve">Высшая кв. кат. </t>
    </r>
    <r>
      <rPr>
        <sz val="10"/>
        <rFont val="Times New Roman"/>
        <family val="1"/>
      </rPr>
      <t>(воспитатель) Приказ Минобр Челябинской обл.  № 03/2040 от 05.07.2018 г.                   (до 26.06.2023)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</si>
  <si>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(воспитатель) Приказ Минобр Челябинской обл.  № 02/4452 от 06.12.2019 г.                                          (до 28.11.2024)</t>
    </r>
  </si>
  <si>
    <t xml:space="preserve">Высшее, ФГБО УВО "МГТУ имени Носова Г.И."             Диплом № 107404 0040558     от 03.07.2017                                                                                                                                                                                                                                                                                                                                                                                                                                                                                                                                                                    Бакалавр по документоведению и архивоведению     </t>
  </si>
  <si>
    <t xml:space="preserve"> Количество в семьях первых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</si>
  <si>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вторых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</si>
  <si>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третьих и последующих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</si>
  <si>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первых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имеют льготы по взиманию родительской платы  </t>
  </si>
  <si>
    <t xml:space="preserve">Количество в семьях вторых детей, посещающих 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имеют льготы по взиманию родительской платы </t>
  </si>
  <si>
    <t xml:space="preserve">Количество в семьях третьих и последующих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 имеют льготы по взиманию родительской платы  </t>
  </si>
  <si>
    <t>Численность воспитанников, посещающих дошкольные образовательные организации и имеющих право на получение компенсации части родительской платы, взимаемой с родителей (законных представителей) за присмотр и уход за детьми в Муниципальном общеобразовательном учреждении "Янгельская средняя общеобразовательная школа имени Филатова Александра Кузьмича"</t>
  </si>
  <si>
    <t>Астрономия</t>
  </si>
  <si>
    <t>9Б (СКО)</t>
  </si>
  <si>
    <t>На начало 2021-2022 учебного года</t>
  </si>
  <si>
    <t>ШСК "Олимп"</t>
  </si>
  <si>
    <t>Максимально допустимая недельная нагрузка                                                                6-дневная учебная неделя</t>
  </si>
  <si>
    <t>Абушахмина Алина Валерьевна</t>
  </si>
  <si>
    <t>ИТОГО</t>
  </si>
  <si>
    <t>НОО (1-4)</t>
  </si>
  <si>
    <t>ООО (5-9)</t>
  </si>
  <si>
    <t>ОВЗ (VIII)</t>
  </si>
  <si>
    <t>СОО (10-11)</t>
  </si>
  <si>
    <t>Внеурочная деятельность СОО (10-11)</t>
  </si>
  <si>
    <t>Внеурочная деятельность ООО (5-9)</t>
  </si>
  <si>
    <t>Внеурочная деятельность НОО (1-4)</t>
  </si>
  <si>
    <t>ИТОГО часов по учебным планам:</t>
  </si>
  <si>
    <t>Синицких Н.В.</t>
  </si>
  <si>
    <t>Форма 2</t>
  </si>
  <si>
    <t>СОГЛАСОВАНО</t>
  </si>
  <si>
    <t xml:space="preserve">Начальник Управления образования </t>
  </si>
  <si>
    <t>Плисс В.Ф.</t>
  </si>
  <si>
    <t>Штатное расписание работников</t>
  </si>
  <si>
    <t>Муниципального общеобразовательного учреждения "Янгельская средняя общеобразовательная школа имени Филатова Александра Кузьмича"</t>
  </si>
  <si>
    <t xml:space="preserve">Наименование должности </t>
  </si>
  <si>
    <t>Инструктор по физической культуре</t>
  </si>
  <si>
    <t>Заведующий хозяйством</t>
  </si>
  <si>
    <t>Гардеробщик</t>
  </si>
  <si>
    <t>Инженер программист</t>
  </si>
  <si>
    <t>Младший воспитатель</t>
  </si>
  <si>
    <t>Делопроизводитель</t>
  </si>
  <si>
    <t>Повар</t>
  </si>
  <si>
    <t>Подсобный рабочий кухни</t>
  </si>
  <si>
    <t>Уборщик служебных помещений</t>
  </si>
  <si>
    <t>Машинист по стирке белья</t>
  </si>
  <si>
    <t>Водитель школьного автобуса</t>
  </si>
  <si>
    <t>Рабочий по обслуживанию зданий и сооружений</t>
  </si>
  <si>
    <t>Сторож</t>
  </si>
  <si>
    <t>Дворник</t>
  </si>
  <si>
    <t>ВСЕГО ШТАТНЫХ ЕДИНИЦ:</t>
  </si>
  <si>
    <t>Директор МОУ "Янгельская СОШ                                                                имени Филатова А.К."</t>
  </si>
  <si>
    <t xml:space="preserve">                                                М.П.</t>
  </si>
  <si>
    <r>
      <t xml:space="preserve">ОЩЕРАЗВИВАЮЩИЕ ГРУППЫ </t>
    </r>
    <r>
      <rPr>
        <b/>
        <sz val="11"/>
        <rFont val="Times New Roman"/>
        <family val="1"/>
      </rPr>
      <t xml:space="preserve">(10,5 Ч.) </t>
    </r>
  </si>
  <si>
    <t>7.30-17.30</t>
  </si>
  <si>
    <t>Средняя (общеразвивающая группа) -10,5 ч.</t>
  </si>
  <si>
    <t>Смешанная ранняя (1-3 г.) (общеразвивающая группа) 10,5 ч.</t>
  </si>
  <si>
    <t>Смешанная дошкольная (общеразвивающая группа комбинированной направленности) 10,0 ч.</t>
  </si>
  <si>
    <t>Истоки</t>
  </si>
  <si>
    <t>Высшее-экономическое, Федеральное государственное бюджетное образовательное учреждение высшего образования «Российская академия народного хозяйства и государственной политики при Президенте РФ» г. Москва, диплом 107724 5266690 от 2021 г., 38.03.04 государственное и муниципальное управление</t>
  </si>
  <si>
    <t>Оновные работники</t>
  </si>
  <si>
    <t>Внешние совместители</t>
  </si>
  <si>
    <t>Дектерники</t>
  </si>
  <si>
    <t>основные</t>
  </si>
  <si>
    <t>внеш.совместители</t>
  </si>
  <si>
    <t>декрет</t>
  </si>
  <si>
    <t>Педагогический стаж на 01.09.2021                                      (с начала работы)</t>
  </si>
  <si>
    <t>ВСЕГО человек</t>
  </si>
  <si>
    <t>Пед.стаж                                       с 15.08.1986,                                     35 л. 0 мес. 17 дн.</t>
  </si>
  <si>
    <t>Действует до 31.12.2021  согласно приказа Министерства Просвещения РФ от 11.12.2020 г. № 713</t>
  </si>
  <si>
    <r>
      <t xml:space="preserve">Пед.стаж                                с 01.09.2003,                                   18 л. 0 мес. 0 дн.     </t>
    </r>
    <r>
      <rPr>
        <b/>
        <sz val="10"/>
        <color indexed="36"/>
        <rFont val="Times New Roman"/>
        <family val="1"/>
      </rPr>
      <t>Админ.стаж                                               с 01.02.2013,                                       9 л. 7 мес. 0 дн.</t>
    </r>
  </si>
  <si>
    <r>
      <t xml:space="preserve">Пед.стаж                                              с 16.08.1982,                                    </t>
    </r>
    <r>
      <rPr>
        <b/>
        <sz val="10"/>
        <color indexed="36"/>
        <rFont val="Times New Roman"/>
        <family val="1"/>
      </rPr>
      <t>39 л. 0 мес. 14 дн.</t>
    </r>
  </si>
  <si>
    <r>
      <t xml:space="preserve">Пед.стаж                                          с 02.08.1982,                                     </t>
    </r>
    <r>
      <rPr>
        <b/>
        <sz val="10"/>
        <color indexed="36"/>
        <rFont val="Times New Roman"/>
        <family val="1"/>
      </rPr>
      <t>39 л. 0 мес. 28 дн.</t>
    </r>
  </si>
  <si>
    <r>
      <t xml:space="preserve">Пед.стаж с 01.09.2019,                  </t>
    </r>
    <r>
      <rPr>
        <b/>
        <sz val="10"/>
        <color indexed="36"/>
        <rFont val="Times New Roman"/>
        <family val="1"/>
      </rPr>
      <t>2 г. 0 мес. 0 дн.</t>
    </r>
  </si>
  <si>
    <r>
      <t xml:space="preserve">Пед.стаж с 16.08.1982,                </t>
    </r>
    <r>
      <rPr>
        <b/>
        <sz val="10"/>
        <color indexed="36"/>
        <rFont val="Times New Roman"/>
        <family val="1"/>
      </rPr>
      <t>39 г. 0 мес. 14 дн.</t>
    </r>
  </si>
  <si>
    <r>
      <t xml:space="preserve">Пед.стаж                                              с 15.08.1985,                                    </t>
    </r>
    <r>
      <rPr>
        <b/>
        <sz val="10"/>
        <color indexed="36"/>
        <rFont val="Times New Roman"/>
        <family val="1"/>
      </rPr>
      <t>36 л. 0 мес. 0 дн.</t>
    </r>
  </si>
  <si>
    <r>
      <t xml:space="preserve">Пед.стаж                                             с 15.08.1985,                                        </t>
    </r>
    <r>
      <rPr>
        <b/>
        <sz val="10"/>
        <color indexed="36"/>
        <rFont val="Times New Roman"/>
        <family val="1"/>
      </rPr>
      <t>36 л. 0 мес. 0 дн.</t>
    </r>
  </si>
  <si>
    <r>
      <t xml:space="preserve">Пед.стаж                                                                               с 10.07.1986,                                              </t>
    </r>
    <r>
      <rPr>
        <b/>
        <sz val="10"/>
        <color indexed="36"/>
        <rFont val="Times New Roman"/>
        <family val="1"/>
      </rPr>
      <t>35 л. 1 мес. 20 дн.</t>
    </r>
  </si>
  <si>
    <r>
      <t xml:space="preserve">Пед.стаж                                          с 01.09.1972,                                          </t>
    </r>
    <r>
      <rPr>
        <b/>
        <sz val="10"/>
        <color indexed="36"/>
        <rFont val="Times New Roman"/>
        <family val="1"/>
      </rPr>
      <t>49 г. 0 мес. 0 дн.</t>
    </r>
  </si>
  <si>
    <r>
      <t xml:space="preserve">Пед.стаж                                               с 16.08.1984,                                </t>
    </r>
    <r>
      <rPr>
        <b/>
        <sz val="10"/>
        <color indexed="36"/>
        <rFont val="Times New Roman"/>
        <family val="1"/>
      </rPr>
      <t>37 л. 0 мес. 0 дн.</t>
    </r>
  </si>
  <si>
    <r>
      <t xml:space="preserve">Пед.стаж                                                  с 25.08.1980,                            </t>
    </r>
    <r>
      <rPr>
        <b/>
        <sz val="10"/>
        <color indexed="36"/>
        <rFont val="Times New Roman"/>
        <family val="1"/>
      </rPr>
      <t>41 л. 0 мес. 0 дн.</t>
    </r>
  </si>
  <si>
    <r>
      <t xml:space="preserve">Пед.стаж                                                                с 07.07.1989,                                              </t>
    </r>
    <r>
      <rPr>
        <b/>
        <sz val="10"/>
        <color indexed="36"/>
        <rFont val="Times New Roman"/>
        <family val="1"/>
      </rPr>
      <t>32 г. 1 мес. 27 дн.</t>
    </r>
  </si>
  <si>
    <r>
      <t xml:space="preserve">Пед.стаж                                                     с 01.09.2015,                            </t>
    </r>
    <r>
      <rPr>
        <b/>
        <sz val="10"/>
        <color indexed="36"/>
        <rFont val="Times New Roman"/>
        <family val="1"/>
      </rPr>
      <t>6 л. 0 мес. 0 дн.</t>
    </r>
  </si>
  <si>
    <t>Пед.стаж с 10.,                                        10 л. 0 мес. 0 дн.</t>
  </si>
  <si>
    <r>
      <t xml:space="preserve">Пед.стаж                                                     с 01.09.2020,                    </t>
    </r>
    <r>
      <rPr>
        <b/>
        <sz val="10"/>
        <color indexed="36"/>
        <rFont val="Times New Roman"/>
        <family val="1"/>
      </rPr>
      <t xml:space="preserve">                         1 г. 0 мес. 0 дн.</t>
    </r>
  </si>
  <si>
    <r>
      <t xml:space="preserve">Пед.стаж                                                  с 01.09.2010,                                            </t>
    </r>
    <r>
      <rPr>
        <b/>
        <sz val="10"/>
        <color indexed="36"/>
        <rFont val="Times New Roman"/>
        <family val="1"/>
      </rPr>
      <t>11 л. 0 мес. 0 дн.</t>
    </r>
  </si>
  <si>
    <r>
      <t xml:space="preserve">Пед.стаж                                                  прерывный                                         </t>
    </r>
    <r>
      <rPr>
        <b/>
        <sz val="10"/>
        <color indexed="36"/>
        <rFont val="Times New Roman"/>
        <family val="1"/>
      </rPr>
      <t>22 г.. 0 мес. 0 дн.</t>
    </r>
  </si>
  <si>
    <r>
      <t xml:space="preserve">Пед.стаж                                  с 22.03.1996-01.10.1996, 30.08.2004-30.11.2016, 01.09.2017-...                         </t>
    </r>
    <r>
      <rPr>
        <b/>
        <sz val="10"/>
        <color indexed="36"/>
        <rFont val="Times New Roman"/>
        <family val="1"/>
      </rPr>
      <t>22 г. 0 мес. 0 дн.</t>
    </r>
  </si>
  <si>
    <r>
      <t xml:space="preserve">Пед.стаж                                       с 01.09.2012,                                         </t>
    </r>
    <r>
      <rPr>
        <b/>
        <sz val="10"/>
        <color indexed="36"/>
        <rFont val="Times New Roman"/>
        <family val="1"/>
      </rPr>
      <t>10 л. 0 мес. 0 дн.</t>
    </r>
  </si>
  <si>
    <r>
      <t xml:space="preserve">Пед.стаж                                       с 15.08.1986,                                     </t>
    </r>
    <r>
      <rPr>
        <b/>
        <sz val="10"/>
        <color indexed="36"/>
        <rFont val="Times New Roman"/>
        <family val="1"/>
      </rPr>
      <t>35 л. 0 мес. 17 дн.</t>
    </r>
  </si>
  <si>
    <t>Высшее педагогическое, МГПИ, диплом ЭВ                            № 089869 от 1996 г., педагог дошкольного образования, инструктор физической культуры</t>
  </si>
  <si>
    <r>
      <t xml:space="preserve">Сорокина Елена Сергеевна  </t>
    </r>
    <r>
      <rPr>
        <i/>
        <sz val="10"/>
        <rFont val="Times New Roman"/>
        <family val="1"/>
      </rPr>
      <t>Отпуск по уходу за ребенком до 1,5 лет</t>
    </r>
  </si>
  <si>
    <t xml:space="preserve">студент III курса ФГБОУ ВО "БГПУ им. М.Акмуллы" Педагогическое образование профиль математика с основами информационных технологий.                                                                                                                                         </t>
  </si>
  <si>
    <t>Профессиональная переподготовка                                25.07.2021-03.04.2022                                      АНО ДПО "Моссковская академия профессиональных компетенций" Педагогическое образование (с двумя профилями подготовки): Теория и методика преподавания математики и физики в образовательных организациях" 1600 ак.ч.</t>
  </si>
  <si>
    <r>
      <rPr>
        <b/>
        <sz val="10"/>
        <color indexed="10"/>
        <rFont val="Times New Roman"/>
        <family val="1"/>
      </rPr>
      <t xml:space="preserve">Пед.стаж                                22.03.1996-01.10.1996, 30.08.2004-30.11.2016, 01.09.2017-01.09.2021  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color indexed="36"/>
        <rFont val="Times New Roman"/>
        <family val="1"/>
      </rPr>
      <t>24 г. 0 мес. 0 дн.</t>
    </r>
  </si>
  <si>
    <t>Функциональная грамотность</t>
  </si>
  <si>
    <t>УЧЕБНЫЙ ПЛАН                                                                                                                                                                                                          (недельный) среднего общего образования в соответствии с ФГОС ООО                                                                                            на  2022 -2023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10-11 класс (шестидневная рабочая неделя)</t>
  </si>
  <si>
    <t>"Разговоры о важном"</t>
  </si>
  <si>
    <t>Профориентация</t>
  </si>
  <si>
    <t xml:space="preserve">Овчинникова В.А. (10 кл.)     Мельникова Г.В. (11 кл.) </t>
  </si>
  <si>
    <t>Детская журналистика</t>
  </si>
  <si>
    <t>Киселева Ю.П.</t>
  </si>
  <si>
    <t>Лебедева В.С.</t>
  </si>
  <si>
    <t>по состоянию на 01.09.2022 г.</t>
  </si>
  <si>
    <t>Число групп  на 01.09.2022 г.</t>
  </si>
  <si>
    <t xml:space="preserve">Численность воспитанников на 01.09.2022 г. (человек) </t>
  </si>
  <si>
    <t>Кол-во детей на 01.09.2022 из них</t>
  </si>
  <si>
    <t>Амбарян Артем Алексанович (внешний совместитель)</t>
  </si>
  <si>
    <t xml:space="preserve">Ахмитова  Ирина                  Ивановна </t>
  </si>
  <si>
    <t>Высшее-педагогическое, Федеральное государственное бюджетное образовательное учреждение высшего образования «Магнитогорский государсвенный технический университет им. Г.И. Носова » г. Магнитогорск,                           диплом бакалавра с отличием 107404 0080799 от 24.06.2022 г., 44.03.05 Педагогическое образование (с двумя профилями подготовки)</t>
  </si>
  <si>
    <t>с 01.09.2022 г. Продолжила обучение в  Федеральном государственном бюджетном образовательном учреждение высшего образования «Магнитогорский государсвенный технический университет им. Г.И. Носова » г. Магнитогорск,  по направлению "Детская журналистика"</t>
  </si>
  <si>
    <t>Магнитогорский педагогический колледж Учительинформатики основной общеобразовательной школы Диплом серия 74СПА 0017998 от 28.06.2013 Диплом о средне професиональном образовании 2013 бакалавр Юриспреденция серия 137724 №4010982 15.06.2018</t>
  </si>
  <si>
    <t xml:space="preserve">4.1. СВЕДЕНИЯ О ЧИСЛЕННОСТИ ВОСПИТАННИКОВ ДОШКОЛЬНЫХ ГРУПП на 2022-2023 учебный год                        </t>
  </si>
  <si>
    <t>4.2. СВЕДЕНИЯ О ЧИСЛЕННОСТИ ОБУЧАЮЩИХСЯ ОУ. КОМПЛЕКТОВАНИЕ КЛАССОВ на 2022-2023 учебного года</t>
  </si>
  <si>
    <r>
      <t xml:space="preserve">ОЩЕРАЗВИВАЮЩАЯ ГРУППА КОМБИНИРОВАННОЙ НАПРАВЛЕННОСТИ                      </t>
    </r>
    <r>
      <rPr>
        <b/>
        <sz val="11"/>
        <rFont val="Times New Roman"/>
        <family val="1"/>
      </rPr>
      <t xml:space="preserve">(10 Ч.) </t>
    </r>
  </si>
  <si>
    <t xml:space="preserve">ПЛАН ВНЕУРОЧНОЙ ДЕЯТЕЛЬНОСТИ 
основного общего образования в соответствии с ФГОС СОО
на 2022– 2023 учебный год для 10-11 класса                                                                                          </t>
  </si>
  <si>
    <t>Химия и необыкновенные чудеса</t>
  </si>
  <si>
    <t>Киселева Юлия Павловна</t>
  </si>
  <si>
    <t>на период с 01.09.2022-31.10.2022 учебного года</t>
  </si>
  <si>
    <t>Старший воспитатель</t>
  </si>
  <si>
    <t>Ахмитова Ирина Ивановна</t>
  </si>
  <si>
    <t>КОМПЛЕКТОВАНИЕ ДОШКОЛЬНЫХ ГРУПП                                                                                                                                                                                  Муниципального общеобразовательного учреждения                                                                                                                                                                               "Янгельская средняя общеобразовательная школа имена Филатова Александра Кузьмича"                                                                       на 2022-2023 учебный год</t>
  </si>
  <si>
    <r>
      <rPr>
        <b/>
        <sz val="10"/>
        <color indexed="36"/>
        <rFont val="Times New Roman"/>
        <family val="1"/>
      </rPr>
      <t xml:space="preserve">Админ.стаж                                               с 06.09.2017,                                       4 г. 11 мес. 24 дн.       </t>
    </r>
    <r>
      <rPr>
        <b/>
        <sz val="10"/>
        <rFont val="Times New Roman"/>
        <family val="1"/>
      </rPr>
      <t xml:space="preserve">                       Пед.стаж                                                   с 03.09.1997-15.01.2001, 06.09.2017…..                                     8 л. 4 мес. 8 дн. </t>
    </r>
  </si>
  <si>
    <r>
      <rPr>
        <b/>
        <sz val="10"/>
        <color indexed="36"/>
        <rFont val="Times New Roman"/>
        <family val="1"/>
      </rPr>
      <t xml:space="preserve">Админ. стаж с 10.09.2016,                                 6 л, 0 мес. 20 дн.    </t>
    </r>
    <r>
      <rPr>
        <b/>
        <sz val="10"/>
        <rFont val="Times New Roman"/>
        <family val="1"/>
      </rPr>
      <t xml:space="preserve">                  Пед.стаж                                        </t>
    </r>
    <r>
      <rPr>
        <b/>
        <sz val="9"/>
        <rFont val="Times New Roman"/>
        <family val="1"/>
      </rPr>
      <t>ЯСОШ</t>
    </r>
    <r>
      <rPr>
        <b/>
        <sz val="10"/>
        <rFont val="Times New Roman"/>
        <family val="1"/>
      </rPr>
      <t xml:space="preserve"> 01.09.1994-16.08.1995 </t>
    </r>
    <r>
      <rPr>
        <b/>
        <sz val="9"/>
        <rFont val="Times New Roman"/>
        <family val="1"/>
      </rPr>
      <t>ДПШ</t>
    </r>
    <r>
      <rPr>
        <b/>
        <sz val="10"/>
        <rFont val="Times New Roman"/>
        <family val="1"/>
      </rPr>
      <t xml:space="preserve"> 01.01.1998-31.05.2014 </t>
    </r>
    <r>
      <rPr>
        <b/>
        <sz val="9"/>
        <rFont val="Times New Roman"/>
        <family val="1"/>
      </rPr>
      <t>ДПШ</t>
    </r>
    <r>
      <rPr>
        <b/>
        <sz val="10"/>
        <rFont val="Times New Roman"/>
        <family val="1"/>
      </rPr>
      <t xml:space="preserve"> 01.07.2014-01.08.2016 ЯСОШ с 10.08.2016-...</t>
    </r>
  </si>
  <si>
    <r>
      <t xml:space="preserve">Пед.стаж                                         с 01.09.2021,                              </t>
    </r>
    <r>
      <rPr>
        <b/>
        <sz val="10"/>
        <color indexed="36"/>
        <rFont val="Times New Roman"/>
        <family val="1"/>
      </rPr>
      <t>1 г. 0 мес. 0 дн.</t>
    </r>
  </si>
  <si>
    <r>
      <t xml:space="preserve">Пед.стаж                                           с 01.09.2018,                                  </t>
    </r>
    <r>
      <rPr>
        <b/>
        <sz val="10"/>
        <color indexed="36"/>
        <rFont val="Times New Roman"/>
        <family val="1"/>
      </rPr>
      <t>4 г. 0 мес. 0 дн.</t>
    </r>
  </si>
  <si>
    <t xml:space="preserve">Высшее педагогическое,  ФГБОУ ВО "ЮУрГГПУ" г.Челябинск, бакалавриат                                      Среднее профессиональное,                          ГОУ СПО "Магнитогорский педагогический колледж", диплом серия 117416 № 0114979 от 2017г..        </t>
  </si>
  <si>
    <t>Советник директора по воспитанию и взаимодействию с детскими общественными объединениями</t>
  </si>
  <si>
    <r>
      <t xml:space="preserve">Баймухометова Гульнара Хибатовна </t>
    </r>
    <r>
      <rPr>
        <i/>
        <sz val="9"/>
        <rFont val="Times New Roman"/>
        <family val="1"/>
      </rPr>
      <t>(внешний совместитель)</t>
    </r>
  </si>
  <si>
    <t>МОУ "Новоянгельская ООШ"</t>
  </si>
  <si>
    <t>Высшее педагогическое, ЧГПУ. диплом ВСБ № 0536166 от 2004г., учитель русскогоязыка и литературы</t>
  </si>
  <si>
    <r>
      <t xml:space="preserve">Волкова Ольга Фанильевна </t>
    </r>
    <r>
      <rPr>
        <i/>
        <sz val="9"/>
        <rFont val="Times New Roman"/>
        <family val="1"/>
      </rPr>
      <t>(внешний совместитель)</t>
    </r>
  </si>
  <si>
    <t xml:space="preserve">Среднее профессиональное,                            ГОУ СПО "Магнитогорский педагогический колледж", диплом серия 74 ПА                         № 0004061 от 26.06.2009 г.  </t>
  </si>
  <si>
    <t>За страницами учебника биологии</t>
  </si>
  <si>
    <t>Педагог дополнительного образования/ инженер-программист</t>
  </si>
  <si>
    <t xml:space="preserve">Всего человек на 01.09.2022 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</si>
</sst>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5F5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textRotation="90" wrapText="1"/>
    </xf>
    <xf numFmtId="0" fontId="59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0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7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E44" sqref="E44"/>
    </sheetView>
  </sheetViews>
  <sheetFormatPr defaultColWidth="8.875" defaultRowHeight="12.75"/>
  <cols>
    <col min="1" max="1" width="8.75390625" style="71" customWidth="1"/>
    <col min="2" max="2" width="58.00390625" style="71" customWidth="1"/>
    <col min="3" max="3" width="18.25390625" style="71" customWidth="1"/>
    <col min="4" max="16384" width="8.875" style="71" customWidth="1"/>
  </cols>
  <sheetData>
    <row r="1" s="17" customFormat="1" ht="15">
      <c r="C1" s="29" t="s">
        <v>210</v>
      </c>
    </row>
    <row r="2" spans="1:10" s="17" customFormat="1" ht="15">
      <c r="A2" s="121" t="s">
        <v>211</v>
      </c>
      <c r="B2" s="121"/>
      <c r="G2" s="121"/>
      <c r="H2" s="121"/>
      <c r="I2" s="121"/>
      <c r="J2" s="25"/>
    </row>
    <row r="3" spans="1:10" s="17" customFormat="1" ht="15">
      <c r="A3" s="122" t="s">
        <v>212</v>
      </c>
      <c r="B3" s="122"/>
      <c r="C3" s="105" t="s">
        <v>213</v>
      </c>
      <c r="G3" s="25"/>
      <c r="H3" s="25"/>
      <c r="I3" s="25"/>
      <c r="J3" s="25"/>
    </row>
    <row r="4" spans="1:10" s="17" customFormat="1" ht="15">
      <c r="A4" s="122"/>
      <c r="B4" s="122"/>
      <c r="C4" s="105"/>
      <c r="G4" s="25"/>
      <c r="H4" s="25"/>
      <c r="I4" s="25"/>
      <c r="J4" s="25"/>
    </row>
    <row r="5" spans="2:10" s="17" customFormat="1" ht="15">
      <c r="B5" s="106"/>
      <c r="C5" s="105"/>
      <c r="G5" s="25"/>
      <c r="H5" s="25"/>
      <c r="I5" s="25"/>
      <c r="J5" s="25"/>
    </row>
    <row r="6" spans="1:12" s="17" customFormat="1" ht="15.75" customHeight="1">
      <c r="A6" s="120" t="s">
        <v>214</v>
      </c>
      <c r="B6" s="120"/>
      <c r="C6" s="120"/>
      <c r="D6" s="107"/>
      <c r="E6" s="45"/>
      <c r="F6" s="45"/>
      <c r="G6" s="45"/>
      <c r="H6" s="45"/>
      <c r="I6" s="45"/>
      <c r="J6" s="45"/>
      <c r="K6" s="45"/>
      <c r="L6" s="45"/>
    </row>
    <row r="7" spans="1:4" s="106" customFormat="1" ht="39" customHeight="1">
      <c r="A7" s="123" t="s">
        <v>215</v>
      </c>
      <c r="B7" s="123"/>
      <c r="C7" s="123"/>
      <c r="D7" s="108"/>
    </row>
    <row r="8" spans="1:12" s="17" customFormat="1" ht="15.75" customHeight="1">
      <c r="A8" s="120" t="s">
        <v>299</v>
      </c>
      <c r="B8" s="120"/>
      <c r="C8" s="120"/>
      <c r="D8" s="109"/>
      <c r="E8" s="45"/>
      <c r="F8" s="45"/>
      <c r="G8" s="45"/>
      <c r="H8" s="45"/>
      <c r="I8" s="45"/>
      <c r="J8" s="45"/>
      <c r="K8" s="45"/>
      <c r="L8" s="45"/>
    </row>
    <row r="9" spans="6:9" s="17" customFormat="1" ht="15">
      <c r="F9" s="86"/>
      <c r="G9" s="86"/>
      <c r="H9" s="25"/>
      <c r="I9" s="25"/>
    </row>
    <row r="10" spans="1:3" s="17" customFormat="1" ht="30">
      <c r="A10" s="104" t="s">
        <v>2</v>
      </c>
      <c r="B10" s="104" t="s">
        <v>216</v>
      </c>
      <c r="C10" s="83" t="s">
        <v>0</v>
      </c>
    </row>
    <row r="11" spans="1:3" s="17" customFormat="1" ht="15">
      <c r="A11" s="110">
        <v>1</v>
      </c>
      <c r="B11" s="88" t="s">
        <v>83</v>
      </c>
      <c r="C11" s="87">
        <v>1</v>
      </c>
    </row>
    <row r="12" spans="1:3" s="17" customFormat="1" ht="18" customHeight="1">
      <c r="A12" s="110">
        <v>2</v>
      </c>
      <c r="B12" s="88" t="s">
        <v>84</v>
      </c>
      <c r="C12" s="87">
        <v>1</v>
      </c>
    </row>
    <row r="13" spans="1:3" s="17" customFormat="1" ht="15">
      <c r="A13" s="110">
        <v>3</v>
      </c>
      <c r="B13" s="111" t="s">
        <v>85</v>
      </c>
      <c r="C13" s="87">
        <v>1</v>
      </c>
    </row>
    <row r="14" spans="1:3" s="17" customFormat="1" ht="30">
      <c r="A14" s="110">
        <v>4</v>
      </c>
      <c r="B14" s="111" t="s">
        <v>308</v>
      </c>
      <c r="C14" s="87">
        <v>0.25</v>
      </c>
    </row>
    <row r="15" spans="1:3" s="17" customFormat="1" ht="15" customHeight="1">
      <c r="A15" s="110">
        <v>5</v>
      </c>
      <c r="B15" s="88" t="s">
        <v>43</v>
      </c>
      <c r="C15" s="87" t="e">
        <f>#REF!</f>
        <v>#REF!</v>
      </c>
    </row>
    <row r="16" spans="1:3" s="17" customFormat="1" ht="15" customHeight="1">
      <c r="A16" s="110">
        <v>6</v>
      </c>
      <c r="B16" s="88" t="s">
        <v>86</v>
      </c>
      <c r="C16" s="87">
        <v>1</v>
      </c>
    </row>
    <row r="17" spans="1:3" s="17" customFormat="1" ht="15" customHeight="1">
      <c r="A17" s="110">
        <v>7</v>
      </c>
      <c r="B17" s="88" t="s">
        <v>300</v>
      </c>
      <c r="C17" s="87">
        <v>0.75</v>
      </c>
    </row>
    <row r="18" spans="1:3" s="17" customFormat="1" ht="15">
      <c r="A18" s="110">
        <v>8</v>
      </c>
      <c r="B18" s="88" t="s">
        <v>87</v>
      </c>
      <c r="C18" s="87">
        <v>6</v>
      </c>
    </row>
    <row r="19" spans="1:3" s="17" customFormat="1" ht="15">
      <c r="A19" s="110">
        <v>9</v>
      </c>
      <c r="B19" s="88" t="s">
        <v>88</v>
      </c>
      <c r="C19" s="87">
        <v>0.75</v>
      </c>
    </row>
    <row r="20" spans="1:3" s="17" customFormat="1" ht="15">
      <c r="A20" s="110">
        <v>10</v>
      </c>
      <c r="B20" s="88" t="s">
        <v>217</v>
      </c>
      <c r="C20" s="87">
        <v>0.25</v>
      </c>
    </row>
    <row r="21" spans="1:3" s="17" customFormat="1" ht="15">
      <c r="A21" s="110">
        <v>11</v>
      </c>
      <c r="B21" s="88" t="s">
        <v>70</v>
      </c>
      <c r="C21" s="87" t="e">
        <f>#REF!</f>
        <v>#REF!</v>
      </c>
    </row>
    <row r="22" spans="1:3" s="17" customFormat="1" ht="15">
      <c r="A22" s="110">
        <v>12</v>
      </c>
      <c r="B22" s="88" t="s">
        <v>91</v>
      </c>
      <c r="C22" s="87">
        <v>1</v>
      </c>
    </row>
    <row r="23" spans="1:3" s="17" customFormat="1" ht="15">
      <c r="A23" s="110">
        <v>13</v>
      </c>
      <c r="B23" s="88" t="s">
        <v>164</v>
      </c>
      <c r="C23" s="87">
        <v>0.5</v>
      </c>
    </row>
    <row r="24" spans="1:3" s="17" customFormat="1" ht="15">
      <c r="A24" s="110">
        <v>14</v>
      </c>
      <c r="B24" s="88" t="s">
        <v>218</v>
      </c>
      <c r="C24" s="87">
        <v>1.5</v>
      </c>
    </row>
    <row r="25" spans="1:3" s="17" customFormat="1" ht="15">
      <c r="A25" s="110">
        <v>15</v>
      </c>
      <c r="B25" s="88" t="s">
        <v>219</v>
      </c>
      <c r="C25" s="87">
        <v>1</v>
      </c>
    </row>
    <row r="26" spans="1:3" s="17" customFormat="1" ht="15">
      <c r="A26" s="110">
        <v>16</v>
      </c>
      <c r="B26" s="88" t="s">
        <v>89</v>
      </c>
      <c r="C26" s="87">
        <v>1</v>
      </c>
    </row>
    <row r="27" spans="1:3" s="17" customFormat="1" ht="15">
      <c r="A27" s="110">
        <v>17</v>
      </c>
      <c r="B27" s="88" t="s">
        <v>220</v>
      </c>
      <c r="C27" s="87">
        <v>0.5</v>
      </c>
    </row>
    <row r="28" spans="1:3" s="17" customFormat="1" ht="15">
      <c r="A28" s="110">
        <v>18</v>
      </c>
      <c r="B28" s="88" t="s">
        <v>221</v>
      </c>
      <c r="C28" s="87">
        <v>4</v>
      </c>
    </row>
    <row r="29" spans="1:3" s="17" customFormat="1" ht="15">
      <c r="A29" s="110">
        <v>19</v>
      </c>
      <c r="B29" s="88" t="s">
        <v>222</v>
      </c>
      <c r="C29" s="87">
        <v>0.25</v>
      </c>
    </row>
    <row r="30" spans="1:3" s="17" customFormat="1" ht="15">
      <c r="A30" s="110">
        <v>20</v>
      </c>
      <c r="B30" s="88" t="s">
        <v>223</v>
      </c>
      <c r="C30" s="87">
        <v>3.5</v>
      </c>
    </row>
    <row r="31" spans="1:3" s="17" customFormat="1" ht="15">
      <c r="A31" s="110">
        <v>21</v>
      </c>
      <c r="B31" s="88" t="s">
        <v>224</v>
      </c>
      <c r="C31" s="87">
        <v>1.25</v>
      </c>
    </row>
    <row r="32" spans="1:3" s="17" customFormat="1" ht="15">
      <c r="A32" s="110">
        <v>22</v>
      </c>
      <c r="B32" s="88" t="s">
        <v>225</v>
      </c>
      <c r="C32" s="87">
        <v>6</v>
      </c>
    </row>
    <row r="33" spans="1:3" s="17" customFormat="1" ht="15">
      <c r="A33" s="110">
        <v>23</v>
      </c>
      <c r="B33" s="88" t="s">
        <v>226</v>
      </c>
      <c r="C33" s="87">
        <v>0.75</v>
      </c>
    </row>
    <row r="34" spans="1:3" s="17" customFormat="1" ht="15">
      <c r="A34" s="110">
        <v>24</v>
      </c>
      <c r="B34" s="88" t="s">
        <v>227</v>
      </c>
      <c r="C34" s="87">
        <v>1</v>
      </c>
    </row>
    <row r="35" spans="1:3" s="17" customFormat="1" ht="15.75" customHeight="1">
      <c r="A35" s="110">
        <v>25</v>
      </c>
      <c r="B35" s="88" t="s">
        <v>146</v>
      </c>
      <c r="C35" s="87">
        <v>0.25</v>
      </c>
    </row>
    <row r="36" spans="1:3" s="17" customFormat="1" ht="15">
      <c r="A36" s="110">
        <v>26</v>
      </c>
      <c r="B36" s="88" t="s">
        <v>228</v>
      </c>
      <c r="C36" s="87">
        <v>2.5</v>
      </c>
    </row>
    <row r="37" spans="1:3" s="17" customFormat="1" ht="15">
      <c r="A37" s="110">
        <v>27</v>
      </c>
      <c r="B37" s="88" t="s">
        <v>229</v>
      </c>
      <c r="C37" s="87">
        <v>2.3</v>
      </c>
    </row>
    <row r="38" spans="1:3" s="17" customFormat="1" ht="15" customHeight="1">
      <c r="A38" s="110">
        <v>28</v>
      </c>
      <c r="B38" s="88" t="s">
        <v>230</v>
      </c>
      <c r="C38" s="87">
        <v>2</v>
      </c>
    </row>
    <row r="39" spans="1:3" s="17" customFormat="1" ht="15" customHeight="1">
      <c r="A39" s="110"/>
      <c r="B39" s="88"/>
      <c r="C39" s="87"/>
    </row>
    <row r="40" spans="1:3" s="17" customFormat="1" ht="15">
      <c r="A40" s="112"/>
      <c r="B40" s="113" t="s">
        <v>231</v>
      </c>
      <c r="C40" s="114" t="e">
        <f>SUM(C11:C39)</f>
        <v>#REF!</v>
      </c>
    </row>
    <row r="41" s="17" customFormat="1" ht="15">
      <c r="C41" s="115"/>
    </row>
    <row r="42" spans="2:4" s="17" customFormat="1" ht="30">
      <c r="B42" s="106" t="s">
        <v>232</v>
      </c>
      <c r="C42" s="121" t="s">
        <v>58</v>
      </c>
      <c r="D42" s="121"/>
    </row>
    <row r="43" s="17" customFormat="1" ht="15">
      <c r="B43" s="17" t="s">
        <v>233</v>
      </c>
    </row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</sheetData>
  <sheetProtection/>
  <mergeCells count="8">
    <mergeCell ref="A8:C8"/>
    <mergeCell ref="C42:D42"/>
    <mergeCell ref="A2:B2"/>
    <mergeCell ref="G2:I2"/>
    <mergeCell ref="A3:B3"/>
    <mergeCell ref="A4:B4"/>
    <mergeCell ref="A6:C6"/>
    <mergeCell ref="A7:C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zoomScale="90" zoomScaleNormal="90" zoomScalePageLayoutView="0" workbookViewId="0" topLeftCell="A43">
      <selection activeCell="Q23" sqref="Q23"/>
    </sheetView>
  </sheetViews>
  <sheetFormatPr defaultColWidth="9.00390625" defaultRowHeight="12.75"/>
  <cols>
    <col min="1" max="1" width="3.00390625" style="34" customWidth="1"/>
    <col min="2" max="2" width="13.75390625" style="33" customWidth="1"/>
    <col min="3" max="3" width="12.00390625" style="34" customWidth="1"/>
    <col min="4" max="4" width="13.375" style="34" customWidth="1"/>
    <col min="5" max="5" width="12.375" style="34" customWidth="1"/>
    <col min="6" max="6" width="15.875" style="34" customWidth="1"/>
    <col min="7" max="7" width="23.75390625" style="34" customWidth="1"/>
    <col min="8" max="8" width="4.125" style="66" customWidth="1"/>
    <col min="9" max="9" width="4.25390625" style="33" customWidth="1"/>
    <col min="10" max="10" width="19.25390625" style="34" customWidth="1"/>
    <col min="11" max="11" width="21.125" style="34" customWidth="1"/>
    <col min="12" max="12" width="6.625" style="33" customWidth="1"/>
    <col min="13" max="13" width="9.125" style="33" customWidth="1"/>
    <col min="14" max="16" width="6.375" style="34" customWidth="1"/>
    <col min="17" max="17" width="26.125" style="100" customWidth="1"/>
    <col min="18" max="18" width="12.875" style="33" customWidth="1"/>
    <col min="19" max="16384" width="9.125" style="33" customWidth="1"/>
  </cols>
  <sheetData>
    <row r="1" ht="51" customHeight="1"/>
    <row r="2" ht="19.5" customHeight="1">
      <c r="K2" s="34" t="s">
        <v>8</v>
      </c>
    </row>
    <row r="3" spans="1:11" ht="54" customHeight="1">
      <c r="A3" s="149" t="s">
        <v>147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3:10" ht="10.5" customHeight="1">
      <c r="C4" s="16"/>
      <c r="D4" s="35"/>
      <c r="E4" s="16"/>
      <c r="F4" s="16"/>
      <c r="G4" s="16"/>
      <c r="H4" s="118"/>
      <c r="I4" s="16"/>
      <c r="J4" s="16"/>
    </row>
    <row r="5" spans="1:17" ht="12.75" customHeight="1">
      <c r="A5" s="139" t="s">
        <v>2</v>
      </c>
      <c r="B5" s="139" t="s">
        <v>22</v>
      </c>
      <c r="C5" s="129" t="s">
        <v>25</v>
      </c>
      <c r="D5" s="129" t="s">
        <v>27</v>
      </c>
      <c r="E5" s="150" t="s">
        <v>26</v>
      </c>
      <c r="F5" s="129" t="s">
        <v>75</v>
      </c>
      <c r="G5" s="129" t="s">
        <v>54</v>
      </c>
      <c r="H5" s="129" t="s">
        <v>29</v>
      </c>
      <c r="I5" s="129" t="s">
        <v>28</v>
      </c>
      <c r="J5" s="129" t="s">
        <v>23</v>
      </c>
      <c r="K5" s="129" t="s">
        <v>1</v>
      </c>
      <c r="L5" s="129" t="s">
        <v>145</v>
      </c>
      <c r="N5" s="129" t="s">
        <v>241</v>
      </c>
      <c r="O5" s="129" t="s">
        <v>242</v>
      </c>
      <c r="P5" s="129" t="s">
        <v>243</v>
      </c>
      <c r="Q5" s="126" t="s">
        <v>247</v>
      </c>
    </row>
    <row r="6" spans="1:17" ht="75.75" customHeight="1">
      <c r="A6" s="140"/>
      <c r="B6" s="140"/>
      <c r="C6" s="131"/>
      <c r="D6" s="131"/>
      <c r="E6" s="150"/>
      <c r="F6" s="131"/>
      <c r="G6" s="131"/>
      <c r="H6" s="131"/>
      <c r="I6" s="131"/>
      <c r="J6" s="131"/>
      <c r="K6" s="131"/>
      <c r="L6" s="131"/>
      <c r="N6" s="131"/>
      <c r="O6" s="131"/>
      <c r="P6" s="131"/>
      <c r="Q6" s="127"/>
    </row>
    <row r="7" spans="1:17" ht="60" customHeight="1">
      <c r="A7" s="141"/>
      <c r="B7" s="141"/>
      <c r="C7" s="130"/>
      <c r="D7" s="130"/>
      <c r="E7" s="150"/>
      <c r="F7" s="130"/>
      <c r="G7" s="130"/>
      <c r="H7" s="130"/>
      <c r="I7" s="130"/>
      <c r="J7" s="130"/>
      <c r="K7" s="130"/>
      <c r="L7" s="131"/>
      <c r="N7" s="130"/>
      <c r="O7" s="130"/>
      <c r="P7" s="130"/>
      <c r="Q7" s="128"/>
    </row>
    <row r="8" spans="1:17" s="34" customFormat="1" ht="20.2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N8" s="37"/>
      <c r="O8" s="37"/>
      <c r="P8" s="37"/>
      <c r="Q8" s="99"/>
    </row>
    <row r="9" spans="1:17" s="34" customFormat="1" ht="23.25" customHeight="1">
      <c r="A9" s="36"/>
      <c r="B9" s="132" t="s">
        <v>74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  <c r="N9" s="37"/>
      <c r="O9" s="37"/>
      <c r="P9" s="37"/>
      <c r="Q9" s="99"/>
    </row>
    <row r="10" spans="1:17" ht="120" customHeight="1">
      <c r="A10" s="37">
        <v>1</v>
      </c>
      <c r="B10" s="31" t="s">
        <v>48</v>
      </c>
      <c r="C10" s="30" t="s">
        <v>42</v>
      </c>
      <c r="D10" s="30" t="s">
        <v>104</v>
      </c>
      <c r="E10" s="30"/>
      <c r="F10" s="30"/>
      <c r="G10" s="30" t="s">
        <v>149</v>
      </c>
      <c r="H10" s="99">
        <v>6</v>
      </c>
      <c r="I10" s="99">
        <v>21</v>
      </c>
      <c r="J10" s="30" t="s">
        <v>129</v>
      </c>
      <c r="K10" s="30" t="s">
        <v>250</v>
      </c>
      <c r="L10" s="38"/>
      <c r="N10" s="37">
        <v>1</v>
      </c>
      <c r="O10" s="37"/>
      <c r="P10" s="37"/>
      <c r="Q10" s="99" t="s">
        <v>304</v>
      </c>
    </row>
    <row r="11" spans="1:17" ht="124.5" customHeight="1">
      <c r="A11" s="37">
        <v>2</v>
      </c>
      <c r="B11" s="31" t="s">
        <v>41</v>
      </c>
      <c r="C11" s="30" t="s">
        <v>44</v>
      </c>
      <c r="D11" s="30" t="s">
        <v>106</v>
      </c>
      <c r="E11" s="30"/>
      <c r="F11" s="30"/>
      <c r="G11" s="30" t="s">
        <v>271</v>
      </c>
      <c r="H11" s="99">
        <v>4</v>
      </c>
      <c r="I11" s="99">
        <v>7</v>
      </c>
      <c r="J11" s="30" t="s">
        <v>105</v>
      </c>
      <c r="K11" s="37"/>
      <c r="L11" s="38"/>
      <c r="N11" s="37">
        <v>1</v>
      </c>
      <c r="O11" s="37"/>
      <c r="P11" s="37"/>
      <c r="Q11" s="99" t="s">
        <v>303</v>
      </c>
    </row>
    <row r="12" spans="1:17" ht="18.75" customHeight="1">
      <c r="A12" s="37"/>
      <c r="B12" s="132" t="s">
        <v>131</v>
      </c>
      <c r="C12" s="133"/>
      <c r="D12" s="133"/>
      <c r="E12" s="133"/>
      <c r="F12" s="133"/>
      <c r="G12" s="133"/>
      <c r="H12" s="133"/>
      <c r="I12" s="133"/>
      <c r="J12" s="133"/>
      <c r="K12" s="44"/>
      <c r="L12" s="38"/>
      <c r="N12" s="37"/>
      <c r="O12" s="37"/>
      <c r="P12" s="37"/>
      <c r="Q12" s="99"/>
    </row>
    <row r="13" spans="1:17" ht="210" customHeight="1">
      <c r="A13" s="37">
        <v>3</v>
      </c>
      <c r="B13" s="32" t="s">
        <v>199</v>
      </c>
      <c r="C13" s="30" t="s">
        <v>102</v>
      </c>
      <c r="D13" s="99"/>
      <c r="E13" s="99"/>
      <c r="F13" s="99"/>
      <c r="G13" s="30" t="s">
        <v>240</v>
      </c>
      <c r="H13" s="99"/>
      <c r="I13" s="99">
        <v>1</v>
      </c>
      <c r="J13" s="99"/>
      <c r="K13" s="30" t="s">
        <v>274</v>
      </c>
      <c r="L13" s="38"/>
      <c r="N13" s="37">
        <v>1</v>
      </c>
      <c r="O13" s="37"/>
      <c r="P13" s="37"/>
      <c r="Q13" s="99" t="s">
        <v>305</v>
      </c>
    </row>
    <row r="14" spans="1:17" ht="154.5" customHeight="1">
      <c r="A14" s="37">
        <v>4</v>
      </c>
      <c r="B14" s="32" t="s">
        <v>288</v>
      </c>
      <c r="C14" s="30"/>
      <c r="D14" s="99"/>
      <c r="E14" s="30" t="s">
        <v>315</v>
      </c>
      <c r="F14" s="30" t="s">
        <v>310</v>
      </c>
      <c r="G14" s="30" t="s">
        <v>292</v>
      </c>
      <c r="H14" s="99"/>
      <c r="I14" s="99">
        <v>6</v>
      </c>
      <c r="J14" s="99"/>
      <c r="K14" s="30"/>
      <c r="L14" s="38"/>
      <c r="N14" s="37"/>
      <c r="O14" s="37">
        <v>1</v>
      </c>
      <c r="P14" s="37"/>
      <c r="Q14" s="99"/>
    </row>
    <row r="15" spans="1:17" ht="93" customHeight="1">
      <c r="A15" s="37">
        <v>5</v>
      </c>
      <c r="B15" s="32" t="s">
        <v>289</v>
      </c>
      <c r="C15" s="30" t="s">
        <v>87</v>
      </c>
      <c r="D15" s="99"/>
      <c r="E15" s="99"/>
      <c r="F15" s="99"/>
      <c r="G15" s="30"/>
      <c r="H15" s="99"/>
      <c r="I15" s="99">
        <v>21</v>
      </c>
      <c r="J15" s="99"/>
      <c r="K15" s="30"/>
      <c r="L15" s="38"/>
      <c r="N15" s="37">
        <v>1</v>
      </c>
      <c r="O15" s="37"/>
      <c r="P15" s="37"/>
      <c r="Q15" s="99"/>
    </row>
    <row r="16" spans="1:17" ht="63.75">
      <c r="A16" s="37">
        <v>6</v>
      </c>
      <c r="B16" s="31" t="s">
        <v>309</v>
      </c>
      <c r="C16" s="30"/>
      <c r="D16" s="30"/>
      <c r="E16" s="30" t="s">
        <v>43</v>
      </c>
      <c r="F16" s="30" t="s">
        <v>310</v>
      </c>
      <c r="G16" s="30" t="s">
        <v>311</v>
      </c>
      <c r="H16" s="99"/>
      <c r="I16" s="99">
        <v>12</v>
      </c>
      <c r="J16" s="30" t="s">
        <v>105</v>
      </c>
      <c r="K16" s="37"/>
      <c r="L16" s="38"/>
      <c r="N16" s="37"/>
      <c r="O16" s="37">
        <v>1</v>
      </c>
      <c r="P16" s="37"/>
      <c r="Q16" s="99"/>
    </row>
    <row r="17" spans="1:17" ht="89.25">
      <c r="A17" s="37">
        <v>7</v>
      </c>
      <c r="B17" s="31" t="s">
        <v>47</v>
      </c>
      <c r="C17" s="30" t="s">
        <v>102</v>
      </c>
      <c r="D17" s="30"/>
      <c r="E17" s="36" t="s">
        <v>70</v>
      </c>
      <c r="F17" s="30"/>
      <c r="G17" s="30" t="s">
        <v>161</v>
      </c>
      <c r="H17" s="99">
        <v>2</v>
      </c>
      <c r="I17" s="99">
        <v>10</v>
      </c>
      <c r="J17" s="30" t="s">
        <v>105</v>
      </c>
      <c r="K17" s="47"/>
      <c r="L17" s="38"/>
      <c r="N17" s="37">
        <v>1</v>
      </c>
      <c r="O17" s="37"/>
      <c r="P17" s="37"/>
      <c r="Q17" s="99" t="s">
        <v>269</v>
      </c>
    </row>
    <row r="18" spans="1:17" ht="111" customHeight="1">
      <c r="A18" s="37">
        <v>8</v>
      </c>
      <c r="B18" s="31" t="s">
        <v>46</v>
      </c>
      <c r="C18" s="30" t="s">
        <v>43</v>
      </c>
      <c r="D18" s="36"/>
      <c r="E18" s="36" t="s">
        <v>70</v>
      </c>
      <c r="F18" s="30"/>
      <c r="G18" s="18" t="s">
        <v>307</v>
      </c>
      <c r="H18" s="99"/>
      <c r="I18" s="99">
        <v>4</v>
      </c>
      <c r="J18" s="30" t="s">
        <v>105</v>
      </c>
      <c r="K18" s="32"/>
      <c r="L18" s="38"/>
      <c r="N18" s="37">
        <v>1</v>
      </c>
      <c r="O18" s="37"/>
      <c r="P18" s="37"/>
      <c r="Q18" s="99" t="s">
        <v>306</v>
      </c>
    </row>
    <row r="19" spans="1:17" ht="78" customHeight="1">
      <c r="A19" s="37">
        <v>9</v>
      </c>
      <c r="B19" s="31" t="s">
        <v>312</v>
      </c>
      <c r="C19" s="30"/>
      <c r="D19" s="30"/>
      <c r="E19" s="30" t="s">
        <v>43</v>
      </c>
      <c r="F19" s="30" t="s">
        <v>310</v>
      </c>
      <c r="G19" s="18" t="s">
        <v>313</v>
      </c>
      <c r="H19" s="99"/>
      <c r="I19" s="99">
        <v>12</v>
      </c>
      <c r="J19" s="30" t="s">
        <v>105</v>
      </c>
      <c r="K19" s="32"/>
      <c r="L19" s="38"/>
      <c r="N19" s="37"/>
      <c r="O19" s="37">
        <v>1</v>
      </c>
      <c r="P19" s="37"/>
      <c r="Q19" s="101" t="s">
        <v>249</v>
      </c>
    </row>
    <row r="20" spans="1:17" ht="84.75" customHeight="1">
      <c r="A20" s="37">
        <v>10</v>
      </c>
      <c r="B20" s="31" t="s">
        <v>142</v>
      </c>
      <c r="C20" s="30"/>
      <c r="D20" s="30"/>
      <c r="E20" s="30" t="s">
        <v>88</v>
      </c>
      <c r="F20" s="30" t="s">
        <v>130</v>
      </c>
      <c r="G20" s="30" t="s">
        <v>139</v>
      </c>
      <c r="H20" s="99"/>
      <c r="I20" s="99">
        <v>21</v>
      </c>
      <c r="J20" s="30" t="s">
        <v>105</v>
      </c>
      <c r="K20" s="37"/>
      <c r="L20" s="38"/>
      <c r="N20" s="37"/>
      <c r="O20" s="37">
        <v>1</v>
      </c>
      <c r="P20" s="37"/>
      <c r="Q20" s="101" t="s">
        <v>249</v>
      </c>
    </row>
    <row r="21" spans="1:17" ht="218.25" customHeight="1">
      <c r="A21" s="37">
        <v>11</v>
      </c>
      <c r="B21" s="31" t="s">
        <v>298</v>
      </c>
      <c r="C21" s="30" t="s">
        <v>43</v>
      </c>
      <c r="D21" s="30"/>
      <c r="E21" s="30"/>
      <c r="F21" s="30"/>
      <c r="G21" s="30" t="s">
        <v>290</v>
      </c>
      <c r="H21" s="99"/>
      <c r="I21" s="99">
        <v>0</v>
      </c>
      <c r="J21" s="30"/>
      <c r="K21" s="30" t="s">
        <v>291</v>
      </c>
      <c r="L21" s="38"/>
      <c r="N21" s="37">
        <v>1</v>
      </c>
      <c r="O21" s="37"/>
      <c r="P21" s="37"/>
      <c r="Q21" s="101"/>
    </row>
    <row r="22" spans="1:17" ht="86.25" customHeight="1">
      <c r="A22" s="37">
        <v>12</v>
      </c>
      <c r="B22" s="31" t="s">
        <v>71</v>
      </c>
      <c r="C22" s="30" t="s">
        <v>43</v>
      </c>
      <c r="D22" s="30"/>
      <c r="E22" s="30"/>
      <c r="F22" s="30"/>
      <c r="G22" s="30" t="s">
        <v>132</v>
      </c>
      <c r="H22" s="99"/>
      <c r="I22" s="99">
        <v>36</v>
      </c>
      <c r="J22" s="30" t="s">
        <v>181</v>
      </c>
      <c r="K22" s="37"/>
      <c r="L22" s="38"/>
      <c r="N22" s="37">
        <v>1</v>
      </c>
      <c r="O22" s="37"/>
      <c r="P22" s="37"/>
      <c r="Q22" s="99" t="s">
        <v>270</v>
      </c>
    </row>
    <row r="23" spans="1:17" ht="140.25">
      <c r="A23" s="37">
        <v>13</v>
      </c>
      <c r="B23" s="31" t="s">
        <v>92</v>
      </c>
      <c r="C23" s="30" t="s">
        <v>91</v>
      </c>
      <c r="D23" s="30" t="s">
        <v>43</v>
      </c>
      <c r="E23" s="30" t="s">
        <v>146</v>
      </c>
      <c r="F23" s="30"/>
      <c r="G23" s="30" t="s">
        <v>138</v>
      </c>
      <c r="H23" s="99">
        <v>2</v>
      </c>
      <c r="I23" s="30">
        <v>10</v>
      </c>
      <c r="J23" s="30" t="s">
        <v>105</v>
      </c>
      <c r="K23" s="37"/>
      <c r="L23" s="38"/>
      <c r="N23" s="37">
        <v>1</v>
      </c>
      <c r="O23" s="37"/>
      <c r="P23" s="37"/>
      <c r="Q23" s="99" t="s">
        <v>264</v>
      </c>
    </row>
    <row r="24" spans="1:17" ht="63.75">
      <c r="A24" s="37">
        <v>14</v>
      </c>
      <c r="B24" s="31" t="s">
        <v>107</v>
      </c>
      <c r="C24" s="30" t="s">
        <v>43</v>
      </c>
      <c r="D24" s="30"/>
      <c r="E24" s="30"/>
      <c r="F24" s="30"/>
      <c r="G24" s="30" t="s">
        <v>151</v>
      </c>
      <c r="H24" s="99"/>
      <c r="I24" s="99">
        <v>7</v>
      </c>
      <c r="J24" s="30" t="s">
        <v>105</v>
      </c>
      <c r="K24" s="47"/>
      <c r="L24" s="38"/>
      <c r="N24" s="37">
        <v>1</v>
      </c>
      <c r="O24" s="37"/>
      <c r="P24" s="37"/>
      <c r="Q24" s="99" t="s">
        <v>263</v>
      </c>
    </row>
    <row r="25" spans="1:17" ht="120.75" customHeight="1">
      <c r="A25" s="37">
        <v>15</v>
      </c>
      <c r="B25" s="31" t="s">
        <v>93</v>
      </c>
      <c r="C25" s="30" t="s">
        <v>43</v>
      </c>
      <c r="D25" s="30" t="s">
        <v>84</v>
      </c>
      <c r="E25" s="30"/>
      <c r="F25" s="30"/>
      <c r="G25" s="41" t="s">
        <v>159</v>
      </c>
      <c r="H25" s="99">
        <v>9</v>
      </c>
      <c r="I25" s="99">
        <v>19</v>
      </c>
      <c r="J25" s="30" t="s">
        <v>105</v>
      </c>
      <c r="K25" s="37"/>
      <c r="L25" s="38"/>
      <c r="N25" s="37">
        <v>1</v>
      </c>
      <c r="O25" s="37"/>
      <c r="P25" s="37"/>
      <c r="Q25" s="99" t="s">
        <v>251</v>
      </c>
    </row>
    <row r="26" spans="1:17" ht="86.25" customHeight="1">
      <c r="A26" s="37">
        <v>16</v>
      </c>
      <c r="B26" s="31" t="s">
        <v>94</v>
      </c>
      <c r="C26" s="30" t="s">
        <v>43</v>
      </c>
      <c r="D26" s="30"/>
      <c r="E26" s="36" t="s">
        <v>70</v>
      </c>
      <c r="F26" s="30"/>
      <c r="G26" s="30" t="s">
        <v>152</v>
      </c>
      <c r="H26" s="99"/>
      <c r="I26" s="99">
        <v>42</v>
      </c>
      <c r="J26" s="30" t="s">
        <v>182</v>
      </c>
      <c r="K26" s="37"/>
      <c r="L26" s="38"/>
      <c r="N26" s="37">
        <v>1</v>
      </c>
      <c r="O26" s="37"/>
      <c r="P26" s="37"/>
      <c r="Q26" s="99" t="s">
        <v>261</v>
      </c>
    </row>
    <row r="27" spans="1:17" ht="89.25">
      <c r="A27" s="37">
        <v>17</v>
      </c>
      <c r="B27" s="31" t="s">
        <v>73</v>
      </c>
      <c r="C27" s="30" t="s">
        <v>43</v>
      </c>
      <c r="D27" s="30"/>
      <c r="E27" s="36"/>
      <c r="F27" s="30"/>
      <c r="G27" s="30" t="s">
        <v>153</v>
      </c>
      <c r="H27" s="99"/>
      <c r="I27" s="99">
        <v>37</v>
      </c>
      <c r="J27" s="30" t="s">
        <v>105</v>
      </c>
      <c r="K27" s="37"/>
      <c r="L27" s="38"/>
      <c r="N27" s="37">
        <v>1</v>
      </c>
      <c r="O27" s="37"/>
      <c r="P27" s="37"/>
      <c r="Q27" s="99" t="s">
        <v>260</v>
      </c>
    </row>
    <row r="28" spans="1:17" ht="49.5" customHeight="1">
      <c r="A28" s="37">
        <v>18</v>
      </c>
      <c r="B28" s="31" t="s">
        <v>140</v>
      </c>
      <c r="C28" s="30" t="s">
        <v>87</v>
      </c>
      <c r="D28" s="36"/>
      <c r="E28" s="30"/>
      <c r="F28" s="30"/>
      <c r="G28" s="30" t="s">
        <v>143</v>
      </c>
      <c r="H28" s="99"/>
      <c r="I28" s="99">
        <v>50</v>
      </c>
      <c r="J28" s="30" t="s">
        <v>105</v>
      </c>
      <c r="K28" s="37"/>
      <c r="L28" s="38"/>
      <c r="N28" s="37">
        <v>1</v>
      </c>
      <c r="O28" s="37"/>
      <c r="P28" s="37"/>
      <c r="Q28" s="99" t="s">
        <v>259</v>
      </c>
    </row>
    <row r="29" spans="1:17" ht="90" customHeight="1">
      <c r="A29" s="37">
        <v>19</v>
      </c>
      <c r="B29" s="31" t="s">
        <v>95</v>
      </c>
      <c r="C29" s="30" t="s">
        <v>43</v>
      </c>
      <c r="D29" s="30"/>
      <c r="E29" s="30"/>
      <c r="F29" s="30"/>
      <c r="G29" s="30" t="s">
        <v>133</v>
      </c>
      <c r="H29" s="99"/>
      <c r="I29" s="99">
        <v>33</v>
      </c>
      <c r="J29" s="30" t="s">
        <v>179</v>
      </c>
      <c r="K29" s="37"/>
      <c r="L29" s="38"/>
      <c r="N29" s="37">
        <v>1</v>
      </c>
      <c r="O29" s="37"/>
      <c r="P29" s="37"/>
      <c r="Q29" s="99" t="s">
        <v>262</v>
      </c>
    </row>
    <row r="30" spans="1:17" ht="82.5" customHeight="1">
      <c r="A30" s="37">
        <v>20</v>
      </c>
      <c r="B30" s="31" t="s">
        <v>96</v>
      </c>
      <c r="C30" s="30" t="s">
        <v>43</v>
      </c>
      <c r="D30" s="30"/>
      <c r="E30" s="36" t="s">
        <v>70</v>
      </c>
      <c r="F30" s="30"/>
      <c r="G30" s="30" t="s">
        <v>134</v>
      </c>
      <c r="H30" s="99">
        <v>16</v>
      </c>
      <c r="I30" s="99">
        <v>37</v>
      </c>
      <c r="J30" s="30" t="s">
        <v>180</v>
      </c>
      <c r="K30" s="37"/>
      <c r="L30" s="38"/>
      <c r="N30" s="37">
        <v>1</v>
      </c>
      <c r="O30" s="37"/>
      <c r="P30" s="37"/>
      <c r="Q30" s="99" t="s">
        <v>257</v>
      </c>
    </row>
    <row r="31" spans="1:17" ht="61.5" customHeight="1">
      <c r="A31" s="37">
        <v>21</v>
      </c>
      <c r="B31" s="31" t="s">
        <v>72</v>
      </c>
      <c r="C31" s="30" t="s">
        <v>43</v>
      </c>
      <c r="D31" s="30"/>
      <c r="E31" s="36" t="s">
        <v>70</v>
      </c>
      <c r="F31" s="30"/>
      <c r="G31" s="30" t="s">
        <v>135</v>
      </c>
      <c r="H31" s="99"/>
      <c r="I31" s="99">
        <v>37</v>
      </c>
      <c r="J31" s="30" t="s">
        <v>105</v>
      </c>
      <c r="K31" s="37"/>
      <c r="L31" s="38"/>
      <c r="N31" s="37">
        <v>1</v>
      </c>
      <c r="O31" s="37"/>
      <c r="P31" s="37"/>
      <c r="Q31" s="99" t="s">
        <v>256</v>
      </c>
    </row>
    <row r="32" spans="1:17" ht="82.5" customHeight="1">
      <c r="A32" s="37">
        <v>22</v>
      </c>
      <c r="B32" s="31" t="s">
        <v>98</v>
      </c>
      <c r="C32" s="30" t="s">
        <v>43</v>
      </c>
      <c r="D32" s="30"/>
      <c r="E32" s="30"/>
      <c r="F32" s="30"/>
      <c r="G32" s="30" t="s">
        <v>155</v>
      </c>
      <c r="H32" s="99">
        <v>1</v>
      </c>
      <c r="I32" s="99">
        <v>40</v>
      </c>
      <c r="J32" s="30" t="s">
        <v>128</v>
      </c>
      <c r="K32" s="37"/>
      <c r="L32" s="38"/>
      <c r="N32" s="37">
        <v>1</v>
      </c>
      <c r="O32" s="37"/>
      <c r="P32" s="37"/>
      <c r="Q32" s="99" t="s">
        <v>253</v>
      </c>
    </row>
    <row r="33" spans="1:17" ht="81.75" customHeight="1">
      <c r="A33" s="37">
        <v>23</v>
      </c>
      <c r="B33" s="31" t="s">
        <v>97</v>
      </c>
      <c r="C33" s="30" t="s">
        <v>43</v>
      </c>
      <c r="D33" s="30" t="s">
        <v>84</v>
      </c>
      <c r="E33" s="30"/>
      <c r="F33" s="30"/>
      <c r="G33" s="30" t="s">
        <v>154</v>
      </c>
      <c r="H33" s="99">
        <v>10</v>
      </c>
      <c r="I33" s="99">
        <v>40</v>
      </c>
      <c r="J33" s="30" t="s">
        <v>127</v>
      </c>
      <c r="K33" s="37"/>
      <c r="L33" s="38"/>
      <c r="N33" s="37">
        <v>1</v>
      </c>
      <c r="O33" s="37"/>
      <c r="P33" s="37"/>
      <c r="Q33" s="99" t="s">
        <v>252</v>
      </c>
    </row>
    <row r="34" spans="1:17" ht="184.5" customHeight="1">
      <c r="A34" s="37">
        <v>24</v>
      </c>
      <c r="B34" s="31" t="s">
        <v>141</v>
      </c>
      <c r="C34" s="30"/>
      <c r="D34" s="30"/>
      <c r="E34" s="36" t="s">
        <v>70</v>
      </c>
      <c r="F34" s="30" t="s">
        <v>108</v>
      </c>
      <c r="G34" s="30" t="s">
        <v>148</v>
      </c>
      <c r="H34" s="99"/>
      <c r="I34" s="99">
        <v>22</v>
      </c>
      <c r="J34" s="30" t="s">
        <v>105</v>
      </c>
      <c r="K34" s="37"/>
      <c r="L34" s="38"/>
      <c r="N34" s="37"/>
      <c r="O34" s="37">
        <v>1</v>
      </c>
      <c r="P34" s="37"/>
      <c r="Q34" s="99" t="s">
        <v>268</v>
      </c>
    </row>
    <row r="35" spans="1:17" ht="89.25">
      <c r="A35" s="37">
        <v>25</v>
      </c>
      <c r="B35" s="31" t="s">
        <v>99</v>
      </c>
      <c r="C35" s="30" t="s">
        <v>43</v>
      </c>
      <c r="D35" s="30"/>
      <c r="E35" s="30"/>
      <c r="F35" s="30"/>
      <c r="G35" s="30" t="s">
        <v>162</v>
      </c>
      <c r="H35" s="99"/>
      <c r="I35" s="99">
        <v>36</v>
      </c>
      <c r="J35" s="30" t="s">
        <v>105</v>
      </c>
      <c r="K35" s="37"/>
      <c r="L35" s="38"/>
      <c r="N35" s="37">
        <v>1</v>
      </c>
      <c r="O35" s="37"/>
      <c r="P35" s="37"/>
      <c r="Q35" s="99" t="s">
        <v>258</v>
      </c>
    </row>
    <row r="36" spans="1:17" ht="113.25" customHeight="1">
      <c r="A36" s="37">
        <v>26</v>
      </c>
      <c r="B36" s="31" t="s">
        <v>272</v>
      </c>
      <c r="C36" s="30" t="s">
        <v>89</v>
      </c>
      <c r="D36" s="30" t="s">
        <v>43</v>
      </c>
      <c r="E36" s="30"/>
      <c r="F36" s="30"/>
      <c r="G36" s="30" t="s">
        <v>137</v>
      </c>
      <c r="H36" s="99"/>
      <c r="I36" s="99">
        <v>4</v>
      </c>
      <c r="J36" s="30" t="s">
        <v>105</v>
      </c>
      <c r="K36" s="32" t="s">
        <v>273</v>
      </c>
      <c r="L36" s="38"/>
      <c r="N36" s="37">
        <v>1</v>
      </c>
      <c r="O36" s="37"/>
      <c r="P36" s="37"/>
      <c r="Q36" s="99" t="s">
        <v>254</v>
      </c>
    </row>
    <row r="37" spans="1:17" ht="51">
      <c r="A37" s="37">
        <v>27</v>
      </c>
      <c r="B37" s="31" t="s">
        <v>100</v>
      </c>
      <c r="C37" s="30" t="s">
        <v>43</v>
      </c>
      <c r="D37" s="30"/>
      <c r="E37" s="30"/>
      <c r="F37" s="30"/>
      <c r="G37" s="30" t="s">
        <v>136</v>
      </c>
      <c r="H37" s="99">
        <v>5</v>
      </c>
      <c r="I37" s="99">
        <v>40</v>
      </c>
      <c r="J37" s="30" t="s">
        <v>105</v>
      </c>
      <c r="K37" s="37"/>
      <c r="L37" s="38"/>
      <c r="N37" s="37">
        <v>1</v>
      </c>
      <c r="O37" s="37"/>
      <c r="P37" s="37"/>
      <c r="Q37" s="99" t="s">
        <v>255</v>
      </c>
    </row>
    <row r="38" spans="1:17" ht="81" customHeight="1">
      <c r="A38" s="37">
        <v>28</v>
      </c>
      <c r="B38" s="31" t="s">
        <v>101</v>
      </c>
      <c r="C38" s="30" t="s">
        <v>87</v>
      </c>
      <c r="D38" s="36" t="s">
        <v>70</v>
      </c>
      <c r="E38" s="30"/>
      <c r="F38" s="30"/>
      <c r="G38" s="30" t="s">
        <v>150</v>
      </c>
      <c r="H38" s="99"/>
      <c r="I38" s="99">
        <v>4</v>
      </c>
      <c r="J38" s="30" t="s">
        <v>105</v>
      </c>
      <c r="K38" s="37"/>
      <c r="L38" s="38"/>
      <c r="N38" s="37">
        <v>1</v>
      </c>
      <c r="O38" s="37"/>
      <c r="P38" s="37"/>
      <c r="Q38" s="99"/>
    </row>
    <row r="39" spans="1:17" ht="83.25" customHeight="1">
      <c r="A39" s="37">
        <v>29</v>
      </c>
      <c r="B39" s="31" t="s">
        <v>66</v>
      </c>
      <c r="C39" s="30" t="s">
        <v>87</v>
      </c>
      <c r="D39" s="36" t="s">
        <v>70</v>
      </c>
      <c r="E39" s="30"/>
      <c r="F39" s="30"/>
      <c r="G39" s="30" t="s">
        <v>158</v>
      </c>
      <c r="H39" s="99"/>
      <c r="I39" s="99">
        <v>25</v>
      </c>
      <c r="J39" s="30" t="s">
        <v>183</v>
      </c>
      <c r="K39" s="37"/>
      <c r="L39" s="38"/>
      <c r="N39" s="37">
        <v>1</v>
      </c>
      <c r="O39" s="37"/>
      <c r="P39" s="37"/>
      <c r="Q39" s="99" t="s">
        <v>275</v>
      </c>
    </row>
    <row r="40" spans="1:17" ht="96.75" customHeight="1">
      <c r="A40" s="37">
        <v>30</v>
      </c>
      <c r="B40" s="31" t="s">
        <v>165</v>
      </c>
      <c r="C40" s="30" t="s">
        <v>43</v>
      </c>
      <c r="D40" s="30"/>
      <c r="E40" s="30"/>
      <c r="F40" s="30"/>
      <c r="G40" s="30" t="s">
        <v>186</v>
      </c>
      <c r="H40" s="99"/>
      <c r="I40" s="99">
        <v>2</v>
      </c>
      <c r="J40" s="30" t="s">
        <v>105</v>
      </c>
      <c r="K40" s="37"/>
      <c r="L40" s="38"/>
      <c r="N40" s="37">
        <v>1</v>
      </c>
      <c r="O40" s="37"/>
      <c r="P40" s="37"/>
      <c r="Q40" s="99" t="s">
        <v>265</v>
      </c>
    </row>
    <row r="41" spans="1:17" ht="80.25" customHeight="1">
      <c r="A41" s="37">
        <v>31</v>
      </c>
      <c r="B41" s="31" t="s">
        <v>65</v>
      </c>
      <c r="C41" s="30" t="s">
        <v>87</v>
      </c>
      <c r="D41" s="36" t="s">
        <v>70</v>
      </c>
      <c r="E41" s="30"/>
      <c r="F41" s="30"/>
      <c r="G41" s="30" t="s">
        <v>157</v>
      </c>
      <c r="H41" s="99"/>
      <c r="I41" s="99">
        <v>12</v>
      </c>
      <c r="J41" s="30" t="s">
        <v>185</v>
      </c>
      <c r="K41" s="37"/>
      <c r="L41" s="38"/>
      <c r="N41" s="37">
        <v>1</v>
      </c>
      <c r="O41" s="37"/>
      <c r="P41" s="37"/>
      <c r="Q41" s="99" t="s">
        <v>266</v>
      </c>
    </row>
    <row r="42" spans="1:17" ht="83.25" customHeight="1">
      <c r="A42" s="37">
        <v>32</v>
      </c>
      <c r="B42" s="32" t="s">
        <v>109</v>
      </c>
      <c r="C42" s="30" t="s">
        <v>86</v>
      </c>
      <c r="D42" s="36" t="s">
        <v>70</v>
      </c>
      <c r="E42" s="30"/>
      <c r="F42" s="30"/>
      <c r="G42" s="30" t="s">
        <v>156</v>
      </c>
      <c r="H42" s="99"/>
      <c r="I42" s="99">
        <v>23</v>
      </c>
      <c r="J42" s="30" t="s">
        <v>184</v>
      </c>
      <c r="K42" s="37"/>
      <c r="L42" s="38"/>
      <c r="N42" s="37">
        <v>1</v>
      </c>
      <c r="O42" s="37"/>
      <c r="P42" s="37"/>
      <c r="Q42" s="99" t="s">
        <v>267</v>
      </c>
    </row>
    <row r="43" spans="11:17" ht="9.75" customHeight="1">
      <c r="K43" s="48"/>
      <c r="N43" s="146">
        <f>N21+N42+N41+N40+N39+N38+N37+N36+N35+N34+N33+N32+N31+N30+N29+N28+N27+N26+N25+N24+N23+N22+N20+N19+N18+N17+N16+N15+N14+N13+N11+N10</f>
        <v>27</v>
      </c>
      <c r="O43" s="146">
        <f>O21+O42+O41+O40+O39+O38+O37+O36+O35+O34+O33+O32+O31+O30+O29+O28+O27+O26+O25+O24+O23+O22+O20+O19+O18+O17+O16+O15+O14+O13+O11+O10</f>
        <v>5</v>
      </c>
      <c r="P43" s="146">
        <f>P21+P42+P41+P40+P39+P38+P37+P36+P35+P34+P33+P32+P31+P30+P29+P28+P27+P26+P25+P24+P23+P22+P20+P19+P18+P17+P16+P15+P14+P13+P11+P10</f>
        <v>0</v>
      </c>
      <c r="Q43" s="126" t="s">
        <v>247</v>
      </c>
    </row>
    <row r="44" spans="1:17" s="40" customFormat="1" ht="15">
      <c r="A44" s="143" t="s">
        <v>316</v>
      </c>
      <c r="B44" s="143"/>
      <c r="C44" s="143"/>
      <c r="D44" s="138">
        <f>D45+D46+D47</f>
        <v>32</v>
      </c>
      <c r="E44" s="138"/>
      <c r="F44" s="143" t="s">
        <v>49</v>
      </c>
      <c r="G44" s="143"/>
      <c r="H44" s="119"/>
      <c r="J44" s="39"/>
      <c r="K44" s="39"/>
      <c r="N44" s="147"/>
      <c r="O44" s="147"/>
      <c r="P44" s="147"/>
      <c r="Q44" s="127"/>
    </row>
    <row r="45" spans="1:17" s="40" customFormat="1" ht="12.75" customHeight="1">
      <c r="A45" s="39"/>
      <c r="B45" s="144" t="s">
        <v>52</v>
      </c>
      <c r="C45" s="144"/>
      <c r="D45" s="145">
        <f>N43</f>
        <v>27</v>
      </c>
      <c r="E45" s="145"/>
      <c r="F45" s="39" t="s">
        <v>50</v>
      </c>
      <c r="G45" s="39"/>
      <c r="H45" s="119"/>
      <c r="J45" s="39"/>
      <c r="K45" s="39"/>
      <c r="N45" s="147"/>
      <c r="O45" s="147"/>
      <c r="P45" s="147"/>
      <c r="Q45" s="127"/>
    </row>
    <row r="46" spans="1:17" s="40" customFormat="1" ht="13.5" customHeight="1">
      <c r="A46" s="39"/>
      <c r="B46" s="144" t="s">
        <v>51</v>
      </c>
      <c r="C46" s="144"/>
      <c r="D46" s="145">
        <f>O43</f>
        <v>5</v>
      </c>
      <c r="E46" s="145"/>
      <c r="F46" s="39" t="s">
        <v>50</v>
      </c>
      <c r="G46" s="39"/>
      <c r="H46" s="119"/>
      <c r="J46" s="39"/>
      <c r="K46" s="39"/>
      <c r="N46" s="148"/>
      <c r="O46" s="148"/>
      <c r="P46" s="148"/>
      <c r="Q46" s="127"/>
    </row>
    <row r="47" spans="2:17" ht="44.25" customHeight="1">
      <c r="B47" s="135" t="s">
        <v>53</v>
      </c>
      <c r="C47" s="135"/>
      <c r="D47" s="136">
        <f>P43</f>
        <v>0</v>
      </c>
      <c r="E47" s="136"/>
      <c r="F47" s="39" t="s">
        <v>50</v>
      </c>
      <c r="N47" s="129" t="s">
        <v>244</v>
      </c>
      <c r="O47" s="129" t="s">
        <v>245</v>
      </c>
      <c r="P47" s="129" t="s">
        <v>246</v>
      </c>
      <c r="Q47" s="127"/>
    </row>
    <row r="48" spans="14:17" ht="8.25" customHeight="1">
      <c r="N48" s="130"/>
      <c r="O48" s="130"/>
      <c r="P48" s="130"/>
      <c r="Q48" s="128"/>
    </row>
    <row r="49" spans="1:17" s="40" customFormat="1" ht="15" customHeight="1">
      <c r="A49" s="137" t="s">
        <v>45</v>
      </c>
      <c r="B49" s="137"/>
      <c r="C49" s="137"/>
      <c r="D49" s="137"/>
      <c r="E49" s="137"/>
      <c r="F49" s="138"/>
      <c r="G49" s="138"/>
      <c r="H49" s="138"/>
      <c r="J49" s="42" t="s">
        <v>55</v>
      </c>
      <c r="K49" s="39"/>
      <c r="N49" s="124">
        <f>N43+O43+P43</f>
        <v>32</v>
      </c>
      <c r="O49" s="124"/>
      <c r="P49" s="124"/>
      <c r="Q49" s="50"/>
    </row>
    <row r="50" spans="6:16" ht="12.75">
      <c r="F50" s="142" t="s">
        <v>56</v>
      </c>
      <c r="G50" s="142"/>
      <c r="H50" s="142"/>
      <c r="J50" s="43" t="s">
        <v>57</v>
      </c>
      <c r="N50" s="125" t="s">
        <v>248</v>
      </c>
      <c r="O50" s="125"/>
      <c r="P50" s="125"/>
    </row>
    <row r="51" ht="15">
      <c r="E51" s="39" t="s">
        <v>24</v>
      </c>
    </row>
  </sheetData>
  <sheetProtection/>
  <mergeCells count="40">
    <mergeCell ref="N43:N46"/>
    <mergeCell ref="O43:O46"/>
    <mergeCell ref="P43:P46"/>
    <mergeCell ref="A3:K3"/>
    <mergeCell ref="F5:F7"/>
    <mergeCell ref="E5:E7"/>
    <mergeCell ref="A5:A7"/>
    <mergeCell ref="J5:J7"/>
    <mergeCell ref="I5:I7"/>
    <mergeCell ref="H5:H7"/>
    <mergeCell ref="G5:G7"/>
    <mergeCell ref="K5:K7"/>
    <mergeCell ref="F50:H50"/>
    <mergeCell ref="A44:C44"/>
    <mergeCell ref="D44:E44"/>
    <mergeCell ref="F44:G44"/>
    <mergeCell ref="B45:C45"/>
    <mergeCell ref="D45:E45"/>
    <mergeCell ref="B46:C46"/>
    <mergeCell ref="D46:E46"/>
    <mergeCell ref="L5:L7"/>
    <mergeCell ref="B9:L9"/>
    <mergeCell ref="B12:J12"/>
    <mergeCell ref="B47:C47"/>
    <mergeCell ref="D47:E47"/>
    <mergeCell ref="A49:E49"/>
    <mergeCell ref="F49:H49"/>
    <mergeCell ref="D5:D7"/>
    <mergeCell ref="C5:C7"/>
    <mergeCell ref="B5:B7"/>
    <mergeCell ref="N49:P49"/>
    <mergeCell ref="N50:P50"/>
    <mergeCell ref="Q5:Q7"/>
    <mergeCell ref="N47:N48"/>
    <mergeCell ref="O47:O48"/>
    <mergeCell ref="P47:P48"/>
    <mergeCell ref="Q43:Q48"/>
    <mergeCell ref="N5:N7"/>
    <mergeCell ref="P5:P7"/>
    <mergeCell ref="O5:O7"/>
  </mergeCells>
  <printOptions/>
  <pageMargins left="0.1968503937007874" right="0.1968503937007874" top="0.3937007874015748" bottom="0.2362204724409449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27"/>
  <sheetViews>
    <sheetView zoomScale="70" zoomScaleNormal="70" zoomScalePageLayoutView="0" workbookViewId="0" topLeftCell="B1">
      <selection activeCell="R2" sqref="R2:S2"/>
    </sheetView>
  </sheetViews>
  <sheetFormatPr defaultColWidth="9.00390625" defaultRowHeight="12.75"/>
  <cols>
    <col min="1" max="1" width="9.00390625" style="8" customWidth="1"/>
    <col min="2" max="2" width="17.875" style="8" customWidth="1"/>
    <col min="3" max="3" width="6.75390625" style="8" customWidth="1"/>
    <col min="4" max="4" width="6.375" style="8" customWidth="1"/>
    <col min="5" max="5" width="7.00390625" style="8" customWidth="1"/>
    <col min="6" max="6" width="7.25390625" style="8" customWidth="1"/>
    <col min="7" max="7" width="7.75390625" style="8" customWidth="1"/>
    <col min="8" max="8" width="6.25390625" style="8" customWidth="1"/>
    <col min="9" max="9" width="7.00390625" style="8" customWidth="1"/>
    <col min="10" max="10" width="6.75390625" style="8" customWidth="1"/>
    <col min="11" max="11" width="7.25390625" style="8" customWidth="1"/>
    <col min="12" max="13" width="7.125" style="8" customWidth="1"/>
    <col min="14" max="14" width="8.00390625" style="8" customWidth="1"/>
    <col min="15" max="15" width="6.25390625" style="8" customWidth="1"/>
    <col min="16" max="16" width="6.375" style="8" customWidth="1"/>
    <col min="17" max="17" width="8.25390625" style="8" customWidth="1"/>
    <col min="18" max="18" width="9.25390625" style="8" customWidth="1"/>
    <col min="19" max="19" width="14.75390625" style="8" customWidth="1"/>
    <col min="20" max="16384" width="9.125" style="8" customWidth="1"/>
  </cols>
  <sheetData>
    <row r="1" ht="27" customHeight="1"/>
    <row r="2" spans="16:19" ht="15">
      <c r="P2" s="14"/>
      <c r="Q2" s="14"/>
      <c r="R2" s="181" t="s">
        <v>9</v>
      </c>
      <c r="S2" s="181"/>
    </row>
    <row r="3" spans="2:19" s="11" customFormat="1" ht="13.5" customHeight="1">
      <c r="B3" s="192" t="s">
        <v>293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2:19" ht="20.25" customHeight="1">
      <c r="B4" s="151" t="s">
        <v>284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2:19" ht="15" customHeight="1">
      <c r="B5" s="171" t="s">
        <v>2</v>
      </c>
      <c r="C5" s="162" t="s">
        <v>3</v>
      </c>
      <c r="D5" s="163"/>
      <c r="E5" s="163"/>
      <c r="F5" s="163"/>
      <c r="G5" s="163"/>
      <c r="H5" s="163"/>
      <c r="I5" s="164"/>
      <c r="J5" s="182" t="s">
        <v>79</v>
      </c>
      <c r="K5" s="183"/>
      <c r="L5" s="183"/>
      <c r="M5" s="184"/>
      <c r="N5" s="172" t="s">
        <v>285</v>
      </c>
      <c r="O5" s="173"/>
      <c r="P5" s="174"/>
      <c r="Q5" s="171" t="s">
        <v>286</v>
      </c>
      <c r="R5" s="171"/>
      <c r="S5" s="171" t="s">
        <v>82</v>
      </c>
    </row>
    <row r="6" spans="2:19" ht="15">
      <c r="B6" s="171"/>
      <c r="C6" s="165"/>
      <c r="D6" s="166"/>
      <c r="E6" s="166"/>
      <c r="F6" s="166"/>
      <c r="G6" s="166"/>
      <c r="H6" s="166"/>
      <c r="I6" s="167"/>
      <c r="J6" s="185"/>
      <c r="K6" s="186"/>
      <c r="L6" s="186"/>
      <c r="M6" s="187"/>
      <c r="N6" s="175"/>
      <c r="O6" s="176"/>
      <c r="P6" s="177"/>
      <c r="Q6" s="171"/>
      <c r="R6" s="171"/>
      <c r="S6" s="171"/>
    </row>
    <row r="7" spans="2:19" ht="15">
      <c r="B7" s="171"/>
      <c r="C7" s="165"/>
      <c r="D7" s="166"/>
      <c r="E7" s="166"/>
      <c r="F7" s="166"/>
      <c r="G7" s="166"/>
      <c r="H7" s="166"/>
      <c r="I7" s="167"/>
      <c r="J7" s="185"/>
      <c r="K7" s="186"/>
      <c r="L7" s="186"/>
      <c r="M7" s="187"/>
      <c r="N7" s="175"/>
      <c r="O7" s="176"/>
      <c r="P7" s="177"/>
      <c r="Q7" s="171"/>
      <c r="R7" s="171"/>
      <c r="S7" s="171"/>
    </row>
    <row r="8" spans="2:19" ht="17.25" customHeight="1">
      <c r="B8" s="171"/>
      <c r="C8" s="165"/>
      <c r="D8" s="166"/>
      <c r="E8" s="166"/>
      <c r="F8" s="166"/>
      <c r="G8" s="166"/>
      <c r="H8" s="166"/>
      <c r="I8" s="167"/>
      <c r="J8" s="185"/>
      <c r="K8" s="186"/>
      <c r="L8" s="186"/>
      <c r="M8" s="187"/>
      <c r="N8" s="178"/>
      <c r="O8" s="179"/>
      <c r="P8" s="180"/>
      <c r="Q8" s="171"/>
      <c r="R8" s="171"/>
      <c r="S8" s="171"/>
    </row>
    <row r="9" spans="2:23" ht="76.5" customHeight="1">
      <c r="B9" s="171"/>
      <c r="C9" s="168"/>
      <c r="D9" s="169"/>
      <c r="E9" s="169"/>
      <c r="F9" s="169"/>
      <c r="G9" s="169"/>
      <c r="H9" s="169"/>
      <c r="I9" s="170"/>
      <c r="J9" s="188"/>
      <c r="K9" s="151"/>
      <c r="L9" s="151"/>
      <c r="M9" s="189"/>
      <c r="N9" s="9" t="s">
        <v>81</v>
      </c>
      <c r="O9" s="190" t="s">
        <v>80</v>
      </c>
      <c r="P9" s="191"/>
      <c r="Q9" s="9" t="s">
        <v>81</v>
      </c>
      <c r="R9" s="23" t="s">
        <v>80</v>
      </c>
      <c r="S9" s="171"/>
      <c r="V9" s="85"/>
      <c r="W9" s="85"/>
    </row>
    <row r="10" spans="2:23" s="20" customFormat="1" ht="15">
      <c r="B10" s="24">
        <v>1</v>
      </c>
      <c r="C10" s="156">
        <v>2</v>
      </c>
      <c r="D10" s="157"/>
      <c r="E10" s="157"/>
      <c r="F10" s="157"/>
      <c r="G10" s="157"/>
      <c r="H10" s="157"/>
      <c r="I10" s="158"/>
      <c r="J10" s="156">
        <v>3</v>
      </c>
      <c r="K10" s="157"/>
      <c r="L10" s="157"/>
      <c r="M10" s="158"/>
      <c r="N10" s="22">
        <v>4</v>
      </c>
      <c r="O10" s="156">
        <v>5</v>
      </c>
      <c r="P10" s="158"/>
      <c r="Q10" s="22">
        <v>6</v>
      </c>
      <c r="R10" s="22">
        <v>7</v>
      </c>
      <c r="S10" s="22">
        <v>8</v>
      </c>
      <c r="W10" s="85"/>
    </row>
    <row r="11" spans="2:19" s="20" customFormat="1" ht="51" customHeight="1">
      <c r="B11" s="24">
        <v>1</v>
      </c>
      <c r="C11" s="159" t="s">
        <v>295</v>
      </c>
      <c r="D11" s="160"/>
      <c r="E11" s="160"/>
      <c r="F11" s="160"/>
      <c r="G11" s="160"/>
      <c r="H11" s="160"/>
      <c r="I11" s="161"/>
      <c r="J11" s="156" t="s">
        <v>235</v>
      </c>
      <c r="K11" s="157"/>
      <c r="L11" s="157"/>
      <c r="M11" s="158"/>
      <c r="N11" s="104">
        <v>1</v>
      </c>
      <c r="O11" s="154">
        <v>1</v>
      </c>
      <c r="P11" s="155"/>
      <c r="Q11" s="104">
        <v>15</v>
      </c>
      <c r="R11" s="104"/>
      <c r="S11" s="104">
        <v>15</v>
      </c>
    </row>
    <row r="12" spans="2:22" s="20" customFormat="1" ht="19.5" customHeight="1">
      <c r="B12" s="24">
        <v>2</v>
      </c>
      <c r="C12" s="159" t="s">
        <v>234</v>
      </c>
      <c r="D12" s="160"/>
      <c r="E12" s="160"/>
      <c r="F12" s="160"/>
      <c r="G12" s="160"/>
      <c r="H12" s="160"/>
      <c r="I12" s="161"/>
      <c r="J12" s="156" t="s">
        <v>103</v>
      </c>
      <c r="K12" s="157"/>
      <c r="L12" s="157"/>
      <c r="M12" s="158"/>
      <c r="N12" s="104">
        <v>2</v>
      </c>
      <c r="O12" s="154">
        <v>1</v>
      </c>
      <c r="P12" s="155"/>
      <c r="Q12" s="104">
        <v>38</v>
      </c>
      <c r="R12" s="104">
        <v>22</v>
      </c>
      <c r="S12" s="104">
        <f>Q12</f>
        <v>38</v>
      </c>
      <c r="V12" s="89"/>
    </row>
    <row r="13" spans="2:19" s="89" customFormat="1" ht="19.5" customHeight="1">
      <c r="B13" s="90"/>
      <c r="C13" s="194" t="s">
        <v>13</v>
      </c>
      <c r="D13" s="195"/>
      <c r="E13" s="195"/>
      <c r="F13" s="195"/>
      <c r="G13" s="195"/>
      <c r="H13" s="195"/>
      <c r="I13" s="196"/>
      <c r="J13" s="197"/>
      <c r="K13" s="198"/>
      <c r="L13" s="198"/>
      <c r="M13" s="199"/>
      <c r="N13" s="91">
        <f>SUM(N11:N12)</f>
        <v>3</v>
      </c>
      <c r="O13" s="197">
        <f>SUM(O11:O12)</f>
        <v>2</v>
      </c>
      <c r="P13" s="199"/>
      <c r="Q13" s="91">
        <f>SUM(Q11:Q12)</f>
        <v>53</v>
      </c>
      <c r="R13" s="91">
        <f>SUM(R11:R12)</f>
        <v>22</v>
      </c>
      <c r="S13" s="91">
        <f>SUM(S11:S12)</f>
        <v>53</v>
      </c>
    </row>
    <row r="14" ht="18.75" customHeight="1"/>
    <row r="15" spans="2:19" s="17" customFormat="1" ht="12.75" customHeight="1">
      <c r="B15" s="120" t="s">
        <v>294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2:19" s="17" customFormat="1" ht="21" customHeight="1">
      <c r="B16" s="151" t="s">
        <v>284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2:19" s="17" customFormat="1" ht="17.25" customHeight="1">
      <c r="B17" s="84" t="s">
        <v>14</v>
      </c>
      <c r="C17" s="200" t="s">
        <v>15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</row>
    <row r="18" spans="2:19" s="39" customFormat="1" ht="53.25" customHeight="1">
      <c r="B18" s="83" t="s">
        <v>196</v>
      </c>
      <c r="C18" s="83">
        <v>1</v>
      </c>
      <c r="D18" s="83">
        <v>2</v>
      </c>
      <c r="E18" s="83">
        <v>3</v>
      </c>
      <c r="F18" s="83">
        <v>4</v>
      </c>
      <c r="G18" s="60" t="s">
        <v>76</v>
      </c>
      <c r="H18" s="83">
        <v>5</v>
      </c>
      <c r="I18" s="83">
        <v>6</v>
      </c>
      <c r="J18" s="83">
        <v>7</v>
      </c>
      <c r="K18" s="83">
        <v>8</v>
      </c>
      <c r="L18" s="83" t="s">
        <v>195</v>
      </c>
      <c r="M18" s="83">
        <v>9</v>
      </c>
      <c r="N18" s="60" t="s">
        <v>77</v>
      </c>
      <c r="O18" s="83">
        <v>10</v>
      </c>
      <c r="P18" s="83">
        <v>11</v>
      </c>
      <c r="Q18" s="60" t="s">
        <v>78</v>
      </c>
      <c r="R18" s="60" t="s">
        <v>16</v>
      </c>
      <c r="S18" s="83" t="s">
        <v>17</v>
      </c>
    </row>
    <row r="19" spans="2:19" s="39" customFormat="1" ht="27.75" customHeight="1">
      <c r="B19" s="92" t="s">
        <v>18</v>
      </c>
      <c r="C19" s="83">
        <v>1</v>
      </c>
      <c r="D19" s="83">
        <v>1</v>
      </c>
      <c r="E19" s="83">
        <v>1</v>
      </c>
      <c r="F19" s="83">
        <v>1</v>
      </c>
      <c r="G19" s="60">
        <f>C19+D19+E19+F19</f>
        <v>4</v>
      </c>
      <c r="H19" s="83">
        <v>1</v>
      </c>
      <c r="I19" s="83">
        <v>1</v>
      </c>
      <c r="J19" s="83">
        <v>1</v>
      </c>
      <c r="K19" s="83">
        <v>1</v>
      </c>
      <c r="L19" s="83">
        <v>1</v>
      </c>
      <c r="M19" s="83">
        <v>1</v>
      </c>
      <c r="N19" s="60">
        <f>H19+I19+J19+K19+L19+M19</f>
        <v>6</v>
      </c>
      <c r="O19" s="83">
        <v>1</v>
      </c>
      <c r="P19" s="83">
        <v>1</v>
      </c>
      <c r="Q19" s="93">
        <f>O19+P19</f>
        <v>2</v>
      </c>
      <c r="R19" s="93">
        <f>G19+N19+Q19</f>
        <v>12</v>
      </c>
      <c r="S19" s="83">
        <f>K19</f>
        <v>1</v>
      </c>
    </row>
    <row r="20" spans="2:19" s="39" customFormat="1" ht="28.5" customHeight="1">
      <c r="B20" s="92" t="s">
        <v>19</v>
      </c>
      <c r="C20" s="83">
        <v>1</v>
      </c>
      <c r="D20" s="83">
        <v>1</v>
      </c>
      <c r="E20" s="83">
        <v>1</v>
      </c>
      <c r="F20" s="83">
        <v>1</v>
      </c>
      <c r="G20" s="60">
        <f>C20+D20+E20+F20</f>
        <v>4</v>
      </c>
      <c r="H20" s="83">
        <v>1</v>
      </c>
      <c r="I20" s="83">
        <v>1</v>
      </c>
      <c r="J20" s="83">
        <v>1</v>
      </c>
      <c r="K20" s="83">
        <v>1</v>
      </c>
      <c r="L20" s="83">
        <v>1</v>
      </c>
      <c r="M20" s="83">
        <v>1</v>
      </c>
      <c r="N20" s="60">
        <f>H20+I20+J20+K20+L20+M20</f>
        <v>6</v>
      </c>
      <c r="O20" s="83">
        <v>1</v>
      </c>
      <c r="P20" s="83">
        <v>1</v>
      </c>
      <c r="Q20" s="93">
        <f>O20+P20</f>
        <v>2</v>
      </c>
      <c r="R20" s="93">
        <f>G20+N20+Q20</f>
        <v>12</v>
      </c>
      <c r="S20" s="83">
        <f>K20</f>
        <v>1</v>
      </c>
    </row>
    <row r="21" spans="2:19" s="39" customFormat="1" ht="31.5" customHeight="1">
      <c r="B21" s="92" t="s">
        <v>20</v>
      </c>
      <c r="C21" s="83">
        <v>9</v>
      </c>
      <c r="D21" s="83">
        <v>11</v>
      </c>
      <c r="E21" s="83">
        <v>14</v>
      </c>
      <c r="F21" s="83">
        <v>19</v>
      </c>
      <c r="G21" s="60">
        <f>SUM(C21:F21)</f>
        <v>53</v>
      </c>
      <c r="H21" s="83">
        <v>15</v>
      </c>
      <c r="I21" s="83">
        <v>8</v>
      </c>
      <c r="J21" s="83">
        <v>17</v>
      </c>
      <c r="K21" s="83">
        <v>19</v>
      </c>
      <c r="L21" s="83">
        <v>2</v>
      </c>
      <c r="M21" s="83">
        <v>26</v>
      </c>
      <c r="N21" s="60">
        <f>H21+I21+J21+K21+L21+M21</f>
        <v>87</v>
      </c>
      <c r="O21" s="83">
        <v>3</v>
      </c>
      <c r="P21" s="83">
        <v>8</v>
      </c>
      <c r="Q21" s="93">
        <f>O21+P21</f>
        <v>11</v>
      </c>
      <c r="R21" s="93">
        <f>G21+N21+Q21</f>
        <v>151</v>
      </c>
      <c r="S21" s="83">
        <v>3</v>
      </c>
    </row>
    <row r="22" spans="2:16" s="17" customFormat="1" ht="48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94"/>
      <c r="N22" s="94"/>
      <c r="O22" s="94"/>
      <c r="P22" s="94"/>
    </row>
    <row r="23" spans="2:16" ht="4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9" ht="51.75" customHeight="1">
      <c r="B24" s="193" t="s">
        <v>193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</row>
    <row r="25" spans="2:19" s="20" customFormat="1" ht="24.75" customHeight="1">
      <c r="B25" s="151" t="s">
        <v>284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2:19" s="64" customFormat="1" ht="309" customHeight="1">
      <c r="B26" s="21" t="s">
        <v>287</v>
      </c>
      <c r="C26" s="152" t="s">
        <v>187</v>
      </c>
      <c r="D26" s="152"/>
      <c r="E26" s="152"/>
      <c r="F26" s="152" t="s">
        <v>188</v>
      </c>
      <c r="G26" s="152"/>
      <c r="H26" s="152"/>
      <c r="I26" s="152" t="s">
        <v>189</v>
      </c>
      <c r="J26" s="152"/>
      <c r="K26" s="152"/>
      <c r="L26" s="152" t="s">
        <v>190</v>
      </c>
      <c r="M26" s="152"/>
      <c r="N26" s="152"/>
      <c r="O26" s="152" t="s">
        <v>191</v>
      </c>
      <c r="P26" s="152"/>
      <c r="Q26" s="152"/>
      <c r="R26" s="152" t="s">
        <v>192</v>
      </c>
      <c r="S26" s="152"/>
    </row>
    <row r="27" spans="2:19" s="40" customFormat="1" ht="24" customHeight="1">
      <c r="B27" s="104">
        <f>C27+F27+I27+L27+O27+R27</f>
        <v>53</v>
      </c>
      <c r="C27" s="153">
        <v>9</v>
      </c>
      <c r="D27" s="153"/>
      <c r="E27" s="153"/>
      <c r="F27" s="154">
        <v>10</v>
      </c>
      <c r="G27" s="145"/>
      <c r="H27" s="155"/>
      <c r="I27" s="154">
        <v>19</v>
      </c>
      <c r="J27" s="145"/>
      <c r="K27" s="155"/>
      <c r="L27" s="154">
        <v>5</v>
      </c>
      <c r="M27" s="145"/>
      <c r="N27" s="155"/>
      <c r="O27" s="154">
        <v>4</v>
      </c>
      <c r="P27" s="145"/>
      <c r="Q27" s="155"/>
      <c r="R27" s="154">
        <v>6</v>
      </c>
      <c r="S27" s="155"/>
    </row>
  </sheetData>
  <sheetProtection/>
  <mergeCells count="39">
    <mergeCell ref="B4:S4"/>
    <mergeCell ref="B16:S16"/>
    <mergeCell ref="B24:S24"/>
    <mergeCell ref="C11:I11"/>
    <mergeCell ref="J11:M11"/>
    <mergeCell ref="O11:P11"/>
    <mergeCell ref="C13:I13"/>
    <mergeCell ref="J13:M13"/>
    <mergeCell ref="O13:P13"/>
    <mergeCell ref="C17:S17"/>
    <mergeCell ref="R2:S2"/>
    <mergeCell ref="J5:M9"/>
    <mergeCell ref="B15:S15"/>
    <mergeCell ref="O9:P9"/>
    <mergeCell ref="O10:P10"/>
    <mergeCell ref="J12:M12"/>
    <mergeCell ref="B3:S3"/>
    <mergeCell ref="O12:P12"/>
    <mergeCell ref="B5:B9"/>
    <mergeCell ref="C10:I10"/>
    <mergeCell ref="J10:M10"/>
    <mergeCell ref="F26:H26"/>
    <mergeCell ref="I26:K26"/>
    <mergeCell ref="C12:I12"/>
    <mergeCell ref="C5:I9"/>
    <mergeCell ref="S5:S9"/>
    <mergeCell ref="Q5:R8"/>
    <mergeCell ref="N5:P8"/>
    <mergeCell ref="L26:N26"/>
    <mergeCell ref="O26:Q26"/>
    <mergeCell ref="B25:S25"/>
    <mergeCell ref="C26:E26"/>
    <mergeCell ref="R26:S26"/>
    <mergeCell ref="C27:E27"/>
    <mergeCell ref="F27:H27"/>
    <mergeCell ref="I27:K27"/>
    <mergeCell ref="L27:N27"/>
    <mergeCell ref="O27:Q27"/>
    <mergeCell ref="R27:S27"/>
  </mergeCells>
  <printOptions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625" style="12" customWidth="1"/>
    <col min="2" max="2" width="31.125" style="1" customWidth="1"/>
    <col min="3" max="3" width="33.625" style="1" customWidth="1"/>
    <col min="4" max="4" width="20.00390625" style="1" customWidth="1"/>
    <col min="5" max="5" width="16.625" style="1" customWidth="1"/>
    <col min="6" max="6" width="17.125" style="1" customWidth="1"/>
    <col min="7" max="16384" width="9.125" style="1" customWidth="1"/>
  </cols>
  <sheetData>
    <row r="1" ht="12.75">
      <c r="F1" s="117" t="s">
        <v>12</v>
      </c>
    </row>
    <row r="2" spans="1:6" ht="12.75">
      <c r="A2" s="192" t="s">
        <v>302</v>
      </c>
      <c r="B2" s="192"/>
      <c r="C2" s="192"/>
      <c r="D2" s="192"/>
      <c r="E2" s="192"/>
      <c r="F2" s="192"/>
    </row>
    <row r="3" spans="1:6" s="19" customFormat="1" ht="46.5" customHeight="1">
      <c r="A3" s="192"/>
      <c r="B3" s="192"/>
      <c r="C3" s="192"/>
      <c r="D3" s="192"/>
      <c r="E3" s="192"/>
      <c r="F3" s="192"/>
    </row>
    <row r="5" spans="1:6" s="12" customFormat="1" ht="38.25">
      <c r="A5" s="7" t="s">
        <v>2</v>
      </c>
      <c r="B5" s="10" t="s">
        <v>4</v>
      </c>
      <c r="C5" s="10" t="s">
        <v>7</v>
      </c>
      <c r="D5" s="10" t="s">
        <v>0</v>
      </c>
      <c r="E5" s="10" t="s">
        <v>5</v>
      </c>
      <c r="F5" s="10" t="s">
        <v>6</v>
      </c>
    </row>
    <row r="6" spans="1:6" s="12" customFormat="1" ht="12.75">
      <c r="A6" s="7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s="98" customFormat="1" ht="25.5" customHeight="1">
      <c r="A7" s="201">
        <v>1</v>
      </c>
      <c r="B7" s="203" t="s">
        <v>237</v>
      </c>
      <c r="C7" s="96" t="s">
        <v>101</v>
      </c>
      <c r="D7" s="97">
        <v>1</v>
      </c>
      <c r="E7" s="205">
        <v>16</v>
      </c>
      <c r="F7" s="207">
        <v>51</v>
      </c>
    </row>
    <row r="8" spans="1:6" s="98" customFormat="1" ht="16.5" customHeight="1">
      <c r="A8" s="202"/>
      <c r="B8" s="204"/>
      <c r="C8" s="96"/>
      <c r="D8" s="97">
        <v>0.5</v>
      </c>
      <c r="E8" s="206"/>
      <c r="F8" s="208"/>
    </row>
    <row r="9" spans="1:6" s="98" customFormat="1" ht="23.25" customHeight="1">
      <c r="A9" s="201">
        <v>2</v>
      </c>
      <c r="B9" s="203" t="s">
        <v>236</v>
      </c>
      <c r="C9" s="96" t="s">
        <v>301</v>
      </c>
      <c r="D9" s="97">
        <v>1</v>
      </c>
      <c r="E9" s="205">
        <v>23</v>
      </c>
      <c r="F9" s="207">
        <v>46.75</v>
      </c>
    </row>
    <row r="10" spans="1:6" s="98" customFormat="1" ht="21" customHeight="1">
      <c r="A10" s="202"/>
      <c r="B10" s="204"/>
      <c r="C10" s="96"/>
      <c r="D10" s="97">
        <v>0.5</v>
      </c>
      <c r="E10" s="206"/>
      <c r="F10" s="208"/>
    </row>
    <row r="11" spans="1:6" s="98" customFormat="1" ht="27" customHeight="1">
      <c r="A11" s="201">
        <v>3</v>
      </c>
      <c r="B11" s="203" t="s">
        <v>238</v>
      </c>
      <c r="C11" s="96" t="s">
        <v>66</v>
      </c>
      <c r="D11" s="97">
        <v>1</v>
      </c>
      <c r="E11" s="205">
        <v>14</v>
      </c>
      <c r="F11" s="207">
        <v>46.75</v>
      </c>
    </row>
    <row r="12" spans="1:6" s="98" customFormat="1" ht="30.75" customHeight="1">
      <c r="A12" s="202"/>
      <c r="B12" s="204"/>
      <c r="C12" s="96" t="s">
        <v>65</v>
      </c>
      <c r="D12" s="97">
        <v>1</v>
      </c>
      <c r="E12" s="206"/>
      <c r="F12" s="208"/>
    </row>
    <row r="13" spans="1:6" ht="12.75">
      <c r="A13" s="5"/>
      <c r="B13" s="4"/>
      <c r="C13" s="4"/>
      <c r="D13" s="27"/>
      <c r="E13" s="26"/>
      <c r="F13" s="10"/>
    </row>
    <row r="14" spans="1:6" ht="12.75">
      <c r="A14" s="5"/>
      <c r="B14" s="4"/>
      <c r="C14" s="4"/>
      <c r="D14" s="27"/>
      <c r="E14" s="26"/>
      <c r="F14" s="10"/>
    </row>
    <row r="15" spans="1:6" ht="15.75">
      <c r="A15" s="7"/>
      <c r="B15" s="212" t="s">
        <v>13</v>
      </c>
      <c r="C15" s="213"/>
      <c r="D15" s="28">
        <f>SUM(D7:D14)</f>
        <v>5</v>
      </c>
      <c r="E15" s="7">
        <f>SUM(E7:E14)</f>
        <v>53</v>
      </c>
      <c r="F15" s="7" t="s">
        <v>11</v>
      </c>
    </row>
    <row r="16" ht="16.5" customHeight="1"/>
    <row r="17" spans="2:6" ht="12.75">
      <c r="B17" s="209" t="s">
        <v>67</v>
      </c>
      <c r="C17" s="209"/>
      <c r="D17" s="210"/>
      <c r="E17" s="210"/>
      <c r="F17" s="13" t="s">
        <v>58</v>
      </c>
    </row>
    <row r="18" spans="4:6" ht="12.75">
      <c r="D18" s="211" t="s">
        <v>56</v>
      </c>
      <c r="E18" s="211"/>
      <c r="F18" s="12" t="s">
        <v>57</v>
      </c>
    </row>
    <row r="19" ht="12.75">
      <c r="C19" s="2" t="s">
        <v>24</v>
      </c>
    </row>
    <row r="20" ht="15.75">
      <c r="B20" s="3"/>
    </row>
    <row r="21" ht="15.75">
      <c r="B21" s="3"/>
    </row>
  </sheetData>
  <sheetProtection/>
  <mergeCells count="17">
    <mergeCell ref="D18:E18"/>
    <mergeCell ref="A2:F3"/>
    <mergeCell ref="B15:C15"/>
    <mergeCell ref="E7:E8"/>
    <mergeCell ref="F7:F8"/>
    <mergeCell ref="E9:E10"/>
    <mergeCell ref="F9:F10"/>
    <mergeCell ref="B7:B8"/>
    <mergeCell ref="B9:B10"/>
    <mergeCell ref="A7:A8"/>
    <mergeCell ref="A9:A10"/>
    <mergeCell ref="B11:B12"/>
    <mergeCell ref="A11:A12"/>
    <mergeCell ref="E11:E12"/>
    <mergeCell ref="F11:F12"/>
    <mergeCell ref="B17:C17"/>
    <mergeCell ref="D17:E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zoomScalePageLayoutView="0" workbookViewId="0" topLeftCell="A1">
      <selection activeCell="A2" sqref="A2:I2"/>
    </sheetView>
  </sheetViews>
  <sheetFormatPr defaultColWidth="9.00390625" defaultRowHeight="12.75"/>
  <cols>
    <col min="1" max="1" width="22.875" style="71" customWidth="1"/>
    <col min="2" max="2" width="21.75390625" style="71" customWidth="1"/>
    <col min="3" max="3" width="6.00390625" style="71" customWidth="1"/>
    <col min="4" max="4" width="1.12109375" style="71" customWidth="1"/>
    <col min="5" max="6" width="7.125" style="71" customWidth="1"/>
    <col min="7" max="7" width="7.25390625" style="71" customWidth="1"/>
    <col min="8" max="8" width="7.625" style="71" customWidth="1"/>
    <col min="9" max="9" width="10.875" style="71" customWidth="1"/>
    <col min="10" max="11" width="7.125" style="71" customWidth="1"/>
    <col min="12" max="12" width="10.75390625" style="72" customWidth="1"/>
    <col min="13" max="16384" width="9.125" style="71" customWidth="1"/>
  </cols>
  <sheetData>
    <row r="1" spans="1:9" s="15" customFormat="1" ht="15.75">
      <c r="A1" s="46"/>
      <c r="B1" s="46"/>
      <c r="C1" s="46"/>
      <c r="D1" s="46"/>
      <c r="E1" s="69"/>
      <c r="F1" s="69"/>
      <c r="G1" s="69"/>
      <c r="H1" s="262" t="s">
        <v>168</v>
      </c>
      <c r="I1" s="262"/>
    </row>
    <row r="2" spans="1:9" s="15" customFormat="1" ht="64.5" customHeight="1">
      <c r="A2" s="263" t="s">
        <v>277</v>
      </c>
      <c r="B2" s="263"/>
      <c r="C2" s="263"/>
      <c r="D2" s="263"/>
      <c r="E2" s="263"/>
      <c r="F2" s="263"/>
      <c r="G2" s="263"/>
      <c r="H2" s="263"/>
      <c r="I2" s="263"/>
    </row>
    <row r="3" spans="1:9" s="34" customFormat="1" ht="32.25" customHeight="1">
      <c r="A3" s="215" t="s">
        <v>30</v>
      </c>
      <c r="B3" s="216" t="s">
        <v>31</v>
      </c>
      <c r="C3" s="216"/>
      <c r="D3" s="216"/>
      <c r="E3" s="217"/>
      <c r="F3" s="273" t="s">
        <v>33</v>
      </c>
      <c r="G3" s="274"/>
      <c r="H3" s="264" t="s">
        <v>144</v>
      </c>
      <c r="I3" s="217" t="s">
        <v>40</v>
      </c>
    </row>
    <row r="4" spans="1:9" s="34" customFormat="1" ht="18.75" customHeight="1">
      <c r="A4" s="215"/>
      <c r="B4" s="216" t="s">
        <v>32</v>
      </c>
      <c r="C4" s="216"/>
      <c r="D4" s="216"/>
      <c r="E4" s="217"/>
      <c r="F4" s="70">
        <v>10</v>
      </c>
      <c r="G4" s="65">
        <v>11</v>
      </c>
      <c r="H4" s="265"/>
      <c r="I4" s="217"/>
    </row>
    <row r="5" spans="1:9" s="34" customFormat="1" ht="18.75" customHeight="1">
      <c r="A5" s="215"/>
      <c r="B5" s="216" t="s">
        <v>34</v>
      </c>
      <c r="C5" s="216"/>
      <c r="D5" s="216"/>
      <c r="E5" s="217"/>
      <c r="F5" s="70">
        <v>5</v>
      </c>
      <c r="G5" s="65">
        <v>8</v>
      </c>
      <c r="H5" s="53">
        <f>SUM(E5:G5)</f>
        <v>13</v>
      </c>
      <c r="I5" s="217"/>
    </row>
    <row r="6" spans="1:9" s="33" customFormat="1" ht="22.5" customHeight="1">
      <c r="A6" s="226" t="s">
        <v>117</v>
      </c>
      <c r="B6" s="227"/>
      <c r="C6" s="227"/>
      <c r="D6" s="227"/>
      <c r="E6" s="227"/>
      <c r="F6" s="227"/>
      <c r="G6" s="227"/>
      <c r="H6" s="227"/>
      <c r="I6" s="228"/>
    </row>
    <row r="7" spans="1:9" s="15" customFormat="1" ht="15.75">
      <c r="A7" s="258" t="s">
        <v>160</v>
      </c>
      <c r="B7" s="219" t="s">
        <v>21</v>
      </c>
      <c r="C7" s="220"/>
      <c r="D7" s="221"/>
      <c r="E7" s="52" t="s">
        <v>169</v>
      </c>
      <c r="F7" s="61">
        <v>1</v>
      </c>
      <c r="G7" s="61">
        <v>1</v>
      </c>
      <c r="H7" s="62">
        <f aca="true" t="shared" si="0" ref="H7:H19">SUM(F7:G7)</f>
        <v>2</v>
      </c>
      <c r="I7" s="52">
        <f aca="true" t="shared" si="1" ref="I7:I20">H7</f>
        <v>2</v>
      </c>
    </row>
    <row r="8" spans="1:9" s="15" customFormat="1" ht="15.75">
      <c r="A8" s="258"/>
      <c r="B8" s="219" t="s">
        <v>59</v>
      </c>
      <c r="C8" s="220"/>
      <c r="D8" s="221"/>
      <c r="E8" s="52" t="s">
        <v>169</v>
      </c>
      <c r="F8" s="61">
        <v>3</v>
      </c>
      <c r="G8" s="61">
        <v>3</v>
      </c>
      <c r="H8" s="62">
        <f t="shared" si="0"/>
        <v>6</v>
      </c>
      <c r="I8" s="52">
        <f t="shared" si="1"/>
        <v>6</v>
      </c>
    </row>
    <row r="9" spans="1:9" s="15" customFormat="1" ht="30" customHeight="1">
      <c r="A9" s="54" t="s">
        <v>112</v>
      </c>
      <c r="B9" s="219" t="s">
        <v>163</v>
      </c>
      <c r="C9" s="220"/>
      <c r="D9" s="221"/>
      <c r="E9" s="52" t="s">
        <v>169</v>
      </c>
      <c r="F9" s="52">
        <v>1</v>
      </c>
      <c r="G9" s="52"/>
      <c r="H9" s="53">
        <f t="shared" si="0"/>
        <v>1</v>
      </c>
      <c r="I9" s="52">
        <f t="shared" si="1"/>
        <v>1</v>
      </c>
    </row>
    <row r="10" spans="1:9" s="15" customFormat="1" ht="28.5" customHeight="1">
      <c r="A10" s="54" t="s">
        <v>111</v>
      </c>
      <c r="B10" s="222" t="s">
        <v>110</v>
      </c>
      <c r="C10" s="223"/>
      <c r="D10" s="224"/>
      <c r="E10" s="52" t="s">
        <v>169</v>
      </c>
      <c r="F10" s="52">
        <v>3</v>
      </c>
      <c r="G10" s="52">
        <v>3</v>
      </c>
      <c r="H10" s="53">
        <f t="shared" si="0"/>
        <v>6</v>
      </c>
      <c r="I10" s="52">
        <f t="shared" si="1"/>
        <v>6</v>
      </c>
    </row>
    <row r="11" spans="1:9" s="15" customFormat="1" ht="15.75" customHeight="1">
      <c r="A11" s="218" t="s">
        <v>35</v>
      </c>
      <c r="B11" s="219" t="s">
        <v>36</v>
      </c>
      <c r="C11" s="220"/>
      <c r="D11" s="221"/>
      <c r="E11" s="52" t="s">
        <v>169</v>
      </c>
      <c r="F11" s="52">
        <v>5</v>
      </c>
      <c r="G11" s="52">
        <v>5</v>
      </c>
      <c r="H11" s="53">
        <f t="shared" si="0"/>
        <v>10</v>
      </c>
      <c r="I11" s="52">
        <f t="shared" si="1"/>
        <v>10</v>
      </c>
    </row>
    <row r="12" spans="1:9" s="15" customFormat="1" ht="15.75" customHeight="1">
      <c r="A12" s="225"/>
      <c r="B12" s="219" t="s">
        <v>37</v>
      </c>
      <c r="C12" s="220"/>
      <c r="D12" s="221"/>
      <c r="E12" s="52" t="s">
        <v>169</v>
      </c>
      <c r="F12" s="52">
        <v>1</v>
      </c>
      <c r="G12" s="52">
        <v>1</v>
      </c>
      <c r="H12" s="53">
        <f t="shared" si="0"/>
        <v>2</v>
      </c>
      <c r="I12" s="52">
        <f t="shared" si="1"/>
        <v>2</v>
      </c>
    </row>
    <row r="13" spans="1:9" s="15" customFormat="1" ht="15.75" customHeight="1">
      <c r="A13" s="218" t="s">
        <v>170</v>
      </c>
      <c r="B13" s="219" t="s">
        <v>64</v>
      </c>
      <c r="C13" s="220"/>
      <c r="D13" s="221"/>
      <c r="E13" s="52" t="s">
        <v>169</v>
      </c>
      <c r="F13" s="52">
        <v>2</v>
      </c>
      <c r="G13" s="52">
        <v>2</v>
      </c>
      <c r="H13" s="53">
        <f t="shared" si="0"/>
        <v>4</v>
      </c>
      <c r="I13" s="52">
        <f t="shared" si="1"/>
        <v>4</v>
      </c>
    </row>
    <row r="14" spans="1:9" s="15" customFormat="1" ht="15.75">
      <c r="A14" s="255"/>
      <c r="B14" s="219" t="s">
        <v>113</v>
      </c>
      <c r="C14" s="220"/>
      <c r="D14" s="221"/>
      <c r="E14" s="52" t="s">
        <v>169</v>
      </c>
      <c r="F14" s="52">
        <v>2</v>
      </c>
      <c r="G14" s="52">
        <v>2</v>
      </c>
      <c r="H14" s="53">
        <f t="shared" si="0"/>
        <v>4</v>
      </c>
      <c r="I14" s="52">
        <f t="shared" si="1"/>
        <v>4</v>
      </c>
    </row>
    <row r="15" spans="1:9" s="15" customFormat="1" ht="14.25" customHeight="1">
      <c r="A15" s="218" t="s">
        <v>171</v>
      </c>
      <c r="B15" s="219" t="s">
        <v>60</v>
      </c>
      <c r="C15" s="220"/>
      <c r="D15" s="221"/>
      <c r="E15" s="52" t="s">
        <v>169</v>
      </c>
      <c r="F15" s="52">
        <v>1</v>
      </c>
      <c r="G15" s="52">
        <v>1</v>
      </c>
      <c r="H15" s="53">
        <f t="shared" si="0"/>
        <v>2</v>
      </c>
      <c r="I15" s="52">
        <f t="shared" si="1"/>
        <v>2</v>
      </c>
    </row>
    <row r="16" spans="1:9" s="15" customFormat="1" ht="14.25" customHeight="1">
      <c r="A16" s="255"/>
      <c r="B16" s="219" t="s">
        <v>194</v>
      </c>
      <c r="C16" s="220"/>
      <c r="D16" s="221"/>
      <c r="E16" s="52"/>
      <c r="F16" s="52"/>
      <c r="G16" s="52">
        <v>1</v>
      </c>
      <c r="H16" s="53">
        <f t="shared" si="0"/>
        <v>1</v>
      </c>
      <c r="I16" s="52">
        <f t="shared" si="1"/>
        <v>1</v>
      </c>
    </row>
    <row r="17" spans="1:9" s="15" customFormat="1" ht="14.25" customHeight="1">
      <c r="A17" s="214"/>
      <c r="B17" s="219" t="s">
        <v>61</v>
      </c>
      <c r="C17" s="220"/>
      <c r="D17" s="221"/>
      <c r="E17" s="52" t="s">
        <v>169</v>
      </c>
      <c r="F17" s="52">
        <v>1</v>
      </c>
      <c r="G17" s="52">
        <v>1</v>
      </c>
      <c r="H17" s="53">
        <f t="shared" si="0"/>
        <v>2</v>
      </c>
      <c r="I17" s="52">
        <f t="shared" si="1"/>
        <v>2</v>
      </c>
    </row>
    <row r="18" spans="1:9" s="15" customFormat="1" ht="15.75" customHeight="1">
      <c r="A18" s="218" t="s">
        <v>114</v>
      </c>
      <c r="B18" s="219" t="s">
        <v>115</v>
      </c>
      <c r="C18" s="220"/>
      <c r="D18" s="221"/>
      <c r="E18" s="52" t="s">
        <v>169</v>
      </c>
      <c r="F18" s="52">
        <v>3</v>
      </c>
      <c r="G18" s="52">
        <v>3</v>
      </c>
      <c r="H18" s="53">
        <f t="shared" si="0"/>
        <v>6</v>
      </c>
      <c r="I18" s="52">
        <f t="shared" si="1"/>
        <v>6</v>
      </c>
    </row>
    <row r="19" spans="1:14" s="33" customFormat="1" ht="30.75" customHeight="1">
      <c r="A19" s="225"/>
      <c r="B19" s="222" t="s">
        <v>90</v>
      </c>
      <c r="C19" s="223"/>
      <c r="D19" s="224"/>
      <c r="E19" s="52" t="s">
        <v>169</v>
      </c>
      <c r="F19" s="52">
        <v>1</v>
      </c>
      <c r="G19" s="52">
        <v>1</v>
      </c>
      <c r="H19" s="53">
        <f t="shared" si="0"/>
        <v>2</v>
      </c>
      <c r="I19" s="52">
        <f t="shared" si="1"/>
        <v>2</v>
      </c>
      <c r="N19" s="61"/>
    </row>
    <row r="20" spans="1:9" s="33" customFormat="1" ht="24.75" customHeight="1">
      <c r="A20" s="230" t="s">
        <v>10</v>
      </c>
      <c r="B20" s="231"/>
      <c r="C20" s="231"/>
      <c r="D20" s="232"/>
      <c r="E20" s="49"/>
      <c r="F20" s="49">
        <f>SUM(F7:F19)</f>
        <v>24</v>
      </c>
      <c r="G20" s="49">
        <f>SUM(G7:G19)</f>
        <v>24</v>
      </c>
      <c r="H20" s="49">
        <f>SUM(H7:H19)</f>
        <v>48</v>
      </c>
      <c r="I20" s="49">
        <f t="shared" si="1"/>
        <v>48</v>
      </c>
    </row>
    <row r="21" spans="1:9" s="33" customFormat="1" ht="19.5" customHeight="1">
      <c r="A21" s="252" t="s">
        <v>116</v>
      </c>
      <c r="B21" s="253"/>
      <c r="C21" s="253"/>
      <c r="D21" s="253"/>
      <c r="E21" s="253"/>
      <c r="F21" s="253"/>
      <c r="G21" s="253"/>
      <c r="H21" s="253"/>
      <c r="I21" s="254"/>
    </row>
    <row r="22" spans="1:9" s="33" customFormat="1" ht="50.25" customHeight="1">
      <c r="A22" s="251"/>
      <c r="B22" s="222" t="s">
        <v>172</v>
      </c>
      <c r="C22" s="223"/>
      <c r="D22" s="224"/>
      <c r="E22" s="68" t="s">
        <v>166</v>
      </c>
      <c r="F22" s="52">
        <v>1</v>
      </c>
      <c r="G22" s="52"/>
      <c r="H22" s="53">
        <f>SUM(F22:G22)</f>
        <v>1</v>
      </c>
      <c r="I22" s="52">
        <f>H22</f>
        <v>1</v>
      </c>
    </row>
    <row r="23" spans="1:9" s="33" customFormat="1" ht="18" customHeight="1">
      <c r="A23" s="256"/>
      <c r="B23" s="259" t="s">
        <v>60</v>
      </c>
      <c r="C23" s="260"/>
      <c r="D23" s="261"/>
      <c r="E23" s="61" t="s">
        <v>169</v>
      </c>
      <c r="F23" s="61">
        <v>1</v>
      </c>
      <c r="G23" s="61">
        <v>1</v>
      </c>
      <c r="H23" s="53">
        <f aca="true" t="shared" si="2" ref="H23:H32">SUM(F23:G23)</f>
        <v>2</v>
      </c>
      <c r="I23" s="52">
        <f>H23</f>
        <v>2</v>
      </c>
    </row>
    <row r="24" spans="1:9" s="33" customFormat="1" ht="16.5" customHeight="1">
      <c r="A24" s="256"/>
      <c r="B24" s="259" t="s">
        <v>61</v>
      </c>
      <c r="C24" s="260"/>
      <c r="D24" s="261"/>
      <c r="E24" s="61" t="s">
        <v>169</v>
      </c>
      <c r="F24" s="61">
        <v>1</v>
      </c>
      <c r="G24" s="61">
        <v>1</v>
      </c>
      <c r="H24" s="53">
        <f t="shared" si="2"/>
        <v>2</v>
      </c>
      <c r="I24" s="52">
        <f>H24</f>
        <v>2</v>
      </c>
    </row>
    <row r="25" spans="1:9" s="33" customFormat="1" ht="15.75" customHeight="1">
      <c r="A25" s="256"/>
      <c r="B25" s="259" t="s">
        <v>62</v>
      </c>
      <c r="C25" s="260"/>
      <c r="D25" s="261"/>
      <c r="E25" s="61" t="s">
        <v>169</v>
      </c>
      <c r="F25" s="52">
        <v>2</v>
      </c>
      <c r="G25" s="52">
        <v>2</v>
      </c>
      <c r="H25" s="53">
        <f t="shared" si="2"/>
        <v>4</v>
      </c>
      <c r="I25" s="52">
        <f aca="true" t="shared" si="3" ref="I25:I32">H25</f>
        <v>4</v>
      </c>
    </row>
    <row r="26" spans="1:9" s="33" customFormat="1" ht="30" customHeight="1">
      <c r="A26" s="256"/>
      <c r="B26" s="266" t="s">
        <v>297</v>
      </c>
      <c r="C26" s="267"/>
      <c r="D26" s="268"/>
      <c r="E26" s="52" t="s">
        <v>175</v>
      </c>
      <c r="F26" s="52"/>
      <c r="G26" s="52">
        <v>1</v>
      </c>
      <c r="H26" s="53">
        <f t="shared" si="2"/>
        <v>1</v>
      </c>
      <c r="I26" s="52">
        <f t="shared" si="3"/>
        <v>1</v>
      </c>
    </row>
    <row r="27" spans="1:9" s="33" customFormat="1" ht="15.75" customHeight="1">
      <c r="A27" s="256"/>
      <c r="B27" s="259" t="s">
        <v>63</v>
      </c>
      <c r="C27" s="260"/>
      <c r="D27" s="261"/>
      <c r="E27" s="52" t="s">
        <v>169</v>
      </c>
      <c r="F27" s="52">
        <v>1</v>
      </c>
      <c r="G27" s="52">
        <v>1</v>
      </c>
      <c r="H27" s="53">
        <f>SUM(F27:G27)</f>
        <v>2</v>
      </c>
      <c r="I27" s="52">
        <f>H27</f>
        <v>2</v>
      </c>
    </row>
    <row r="28" spans="1:9" s="33" customFormat="1" ht="50.25" customHeight="1">
      <c r="A28" s="256"/>
      <c r="B28" s="266" t="s">
        <v>176</v>
      </c>
      <c r="C28" s="267"/>
      <c r="D28" s="268"/>
      <c r="E28" s="52" t="s">
        <v>166</v>
      </c>
      <c r="F28" s="52">
        <v>1</v>
      </c>
      <c r="G28" s="52">
        <v>1</v>
      </c>
      <c r="H28" s="53">
        <f t="shared" si="2"/>
        <v>2</v>
      </c>
      <c r="I28" s="52">
        <f t="shared" si="3"/>
        <v>2</v>
      </c>
    </row>
    <row r="29" spans="1:9" s="33" customFormat="1" ht="33" customHeight="1">
      <c r="A29" s="256"/>
      <c r="B29" s="266" t="s">
        <v>177</v>
      </c>
      <c r="C29" s="267"/>
      <c r="D29" s="268"/>
      <c r="E29" s="52" t="s">
        <v>166</v>
      </c>
      <c r="F29" s="52">
        <v>2</v>
      </c>
      <c r="G29" s="52">
        <v>2</v>
      </c>
      <c r="H29" s="53">
        <f t="shared" si="2"/>
        <v>4</v>
      </c>
      <c r="I29" s="52">
        <f t="shared" si="3"/>
        <v>4</v>
      </c>
    </row>
    <row r="30" spans="1:9" s="15" customFormat="1" ht="18.75" customHeight="1">
      <c r="A30" s="256"/>
      <c r="B30" s="276" t="s">
        <v>174</v>
      </c>
      <c r="C30" s="276"/>
      <c r="D30" s="276"/>
      <c r="E30" s="52" t="s">
        <v>166</v>
      </c>
      <c r="F30" s="52">
        <v>2</v>
      </c>
      <c r="G30" s="52">
        <v>2</v>
      </c>
      <c r="H30" s="53">
        <f t="shared" si="2"/>
        <v>4</v>
      </c>
      <c r="I30" s="52">
        <f t="shared" si="3"/>
        <v>4</v>
      </c>
    </row>
    <row r="31" spans="1:9" s="33" customFormat="1" ht="32.25" customHeight="1">
      <c r="A31" s="256"/>
      <c r="B31" s="277" t="s">
        <v>173</v>
      </c>
      <c r="C31" s="278"/>
      <c r="D31" s="279"/>
      <c r="E31" s="52" t="s">
        <v>166</v>
      </c>
      <c r="F31" s="52">
        <v>1</v>
      </c>
      <c r="G31" s="116"/>
      <c r="H31" s="53">
        <f t="shared" si="2"/>
        <v>1</v>
      </c>
      <c r="I31" s="52">
        <f t="shared" si="3"/>
        <v>1</v>
      </c>
    </row>
    <row r="32" spans="1:9" s="15" customFormat="1" ht="30.75" customHeight="1">
      <c r="A32" s="256"/>
      <c r="B32" s="266" t="s">
        <v>178</v>
      </c>
      <c r="C32" s="267"/>
      <c r="D32" s="268"/>
      <c r="E32" s="52" t="s">
        <v>175</v>
      </c>
      <c r="F32" s="52">
        <v>1</v>
      </c>
      <c r="G32" s="52">
        <v>1</v>
      </c>
      <c r="H32" s="53">
        <f t="shared" si="2"/>
        <v>2</v>
      </c>
      <c r="I32" s="52">
        <f t="shared" si="3"/>
        <v>2</v>
      </c>
    </row>
    <row r="33" spans="1:9" s="15" customFormat="1" ht="30.75" customHeight="1">
      <c r="A33" s="256"/>
      <c r="B33" s="266" t="s">
        <v>314</v>
      </c>
      <c r="C33" s="267"/>
      <c r="D33" s="268"/>
      <c r="E33" s="52" t="s">
        <v>175</v>
      </c>
      <c r="F33" s="52"/>
      <c r="G33" s="52">
        <v>1</v>
      </c>
      <c r="H33" s="53">
        <f>SUM(F33:G33)</f>
        <v>1</v>
      </c>
      <c r="I33" s="52">
        <f>H33</f>
        <v>1</v>
      </c>
    </row>
    <row r="34" spans="1:9" s="15" customFormat="1" ht="18.75" customHeight="1">
      <c r="A34" s="257"/>
      <c r="B34" s="259" t="s">
        <v>167</v>
      </c>
      <c r="C34" s="260"/>
      <c r="D34" s="261"/>
      <c r="E34" s="53"/>
      <c r="F34" s="53">
        <f>SUM(F22:F33)</f>
        <v>13</v>
      </c>
      <c r="G34" s="53">
        <f>SUM(G22:G33)</f>
        <v>13</v>
      </c>
      <c r="H34" s="53">
        <f>SUM(H22:H33)</f>
        <v>26</v>
      </c>
      <c r="I34" s="52">
        <f>SUM(I22:I33)</f>
        <v>26</v>
      </c>
    </row>
    <row r="35" spans="1:9" s="33" customFormat="1" ht="31.5" customHeight="1">
      <c r="A35" s="233" t="s">
        <v>198</v>
      </c>
      <c r="B35" s="234"/>
      <c r="C35" s="234"/>
      <c r="D35" s="235"/>
      <c r="E35" s="49"/>
      <c r="F35" s="49">
        <f>F20+F34</f>
        <v>37</v>
      </c>
      <c r="G35" s="49">
        <f>G20+G34</f>
        <v>37</v>
      </c>
      <c r="H35" s="49">
        <f>H20+H34</f>
        <v>74</v>
      </c>
      <c r="I35" s="49">
        <f>I20+I34</f>
        <v>74</v>
      </c>
    </row>
    <row r="36" spans="1:9" s="15" customFormat="1" ht="15.75">
      <c r="A36" s="276" t="s">
        <v>38</v>
      </c>
      <c r="B36" s="276"/>
      <c r="C36" s="276"/>
      <c r="D36" s="276"/>
      <c r="E36" s="276"/>
      <c r="F36" s="276"/>
      <c r="G36" s="276"/>
      <c r="H36" s="276"/>
      <c r="I36" s="52"/>
    </row>
    <row r="37" spans="1:9" s="15" customFormat="1" ht="15.75">
      <c r="A37" s="63"/>
      <c r="B37" s="266"/>
      <c r="C37" s="267"/>
      <c r="D37" s="268"/>
      <c r="E37" s="61"/>
      <c r="F37" s="61"/>
      <c r="G37" s="61"/>
      <c r="H37" s="62">
        <f>SUM(E37:G37)</f>
        <v>0</v>
      </c>
      <c r="I37" s="52">
        <f>H37</f>
        <v>0</v>
      </c>
    </row>
    <row r="38" spans="1:9" s="33" customFormat="1" ht="19.5" customHeight="1">
      <c r="A38" s="216" t="s">
        <v>10</v>
      </c>
      <c r="B38" s="216"/>
      <c r="C38" s="216"/>
      <c r="D38" s="216"/>
      <c r="E38" s="53"/>
      <c r="F38" s="53"/>
      <c r="G38" s="53"/>
      <c r="H38" s="53">
        <f>SUM(H37:H37)</f>
        <v>0</v>
      </c>
      <c r="I38" s="53">
        <f>H38</f>
        <v>0</v>
      </c>
    </row>
    <row r="39" spans="1:9" s="66" customFormat="1" ht="21" customHeight="1">
      <c r="A39" s="229" t="s">
        <v>39</v>
      </c>
      <c r="B39" s="229"/>
      <c r="C39" s="229"/>
      <c r="D39" s="229"/>
      <c r="E39" s="49"/>
      <c r="F39" s="49">
        <f>F20+F34</f>
        <v>37</v>
      </c>
      <c r="G39" s="49">
        <f>G35+G38</f>
        <v>37</v>
      </c>
      <c r="H39" s="49">
        <f>SUM(E39:G39)</f>
        <v>74</v>
      </c>
      <c r="I39" s="49">
        <f>I35+I38</f>
        <v>74</v>
      </c>
    </row>
    <row r="40" spans="1:9" s="15" customFormat="1" ht="16.5" customHeight="1">
      <c r="A40" s="275"/>
      <c r="B40" s="275"/>
      <c r="C40" s="275"/>
      <c r="D40" s="275"/>
      <c r="E40" s="275"/>
      <c r="F40" s="275"/>
      <c r="G40" s="275"/>
      <c r="H40" s="275"/>
      <c r="I40" s="275"/>
    </row>
    <row r="41" spans="6:9" ht="26.25" customHeight="1">
      <c r="F41" s="67"/>
      <c r="G41" s="67"/>
      <c r="I41" s="67"/>
    </row>
  </sheetData>
  <sheetProtection/>
  <mergeCells count="51">
    <mergeCell ref="B31:D31"/>
    <mergeCell ref="B26:D26"/>
    <mergeCell ref="A18:A19"/>
    <mergeCell ref="A20:D20"/>
    <mergeCell ref="B23:D23"/>
    <mergeCell ref="B33:D33"/>
    <mergeCell ref="A22:A34"/>
    <mergeCell ref="A39:D39"/>
    <mergeCell ref="A38:D38"/>
    <mergeCell ref="A35:D35"/>
    <mergeCell ref="A40:I40"/>
    <mergeCell ref="A36:H36"/>
    <mergeCell ref="B37:D37"/>
    <mergeCell ref="B34:D34"/>
    <mergeCell ref="B30:D30"/>
    <mergeCell ref="B15:D15"/>
    <mergeCell ref="B17:D17"/>
    <mergeCell ref="B28:D28"/>
    <mergeCell ref="B29:D29"/>
    <mergeCell ref="B18:D18"/>
    <mergeCell ref="B19:D19"/>
    <mergeCell ref="A21:I21"/>
    <mergeCell ref="B24:D24"/>
    <mergeCell ref="B25:D25"/>
    <mergeCell ref="A15:A17"/>
    <mergeCell ref="B27:D27"/>
    <mergeCell ref="A6:I6"/>
    <mergeCell ref="B16:D16"/>
    <mergeCell ref="A7:A8"/>
    <mergeCell ref="B32:D32"/>
    <mergeCell ref="A13:A14"/>
    <mergeCell ref="B13:D13"/>
    <mergeCell ref="B14:D14"/>
    <mergeCell ref="B22:D22"/>
    <mergeCell ref="B11:D11"/>
    <mergeCell ref="B12:D12"/>
    <mergeCell ref="B7:D7"/>
    <mergeCell ref="B8:D8"/>
    <mergeCell ref="B10:D10"/>
    <mergeCell ref="A11:A12"/>
    <mergeCell ref="B9:D9"/>
    <mergeCell ref="H1:I1"/>
    <mergeCell ref="A2:I2"/>
    <mergeCell ref="I3:I5"/>
    <mergeCell ref="F3:G3"/>
    <mergeCell ref="H3:H4"/>
    <mergeCell ref="B5:D5"/>
    <mergeCell ref="A3:A5"/>
    <mergeCell ref="B3:D3"/>
    <mergeCell ref="E3:E5"/>
    <mergeCell ref="B4:D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zoomScale="90" zoomScaleNormal="90" zoomScalePageLayoutView="0" workbookViewId="0" topLeftCell="A10">
      <selection activeCell="Q14" sqref="Q14"/>
    </sheetView>
  </sheetViews>
  <sheetFormatPr defaultColWidth="9.00390625" defaultRowHeight="12.75"/>
  <cols>
    <col min="1" max="1" width="3.875" style="51" customWidth="1"/>
    <col min="2" max="2" width="19.25390625" style="51" customWidth="1"/>
    <col min="3" max="3" width="6.00390625" style="51" customWidth="1"/>
    <col min="4" max="4" width="4.75390625" style="51" customWidth="1"/>
    <col min="5" max="5" width="7.875" style="51" customWidth="1"/>
    <col min="6" max="6" width="26.75390625" style="51" customWidth="1"/>
    <col min="7" max="8" width="6.625" style="51" customWidth="1"/>
    <col min="9" max="9" width="6.875" style="51" customWidth="1"/>
    <col min="10" max="10" width="9.875" style="74" customWidth="1"/>
    <col min="11" max="16384" width="9.125" style="51" customWidth="1"/>
  </cols>
  <sheetData>
    <row r="2" spans="1:10" ht="61.5" customHeight="1">
      <c r="A2" s="280" t="s">
        <v>125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36" customHeight="1">
      <c r="A3" s="270" t="s">
        <v>126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2:10" ht="58.5" customHeight="1">
      <c r="B4" s="271" t="s">
        <v>296</v>
      </c>
      <c r="C4" s="272"/>
      <c r="D4" s="272"/>
      <c r="E4" s="272"/>
      <c r="F4" s="272"/>
      <c r="G4" s="272"/>
      <c r="H4" s="272"/>
      <c r="I4" s="272"/>
      <c r="J4" s="272"/>
    </row>
    <row r="5" spans="2:10" ht="33.75" customHeight="1">
      <c r="B5" s="239" t="s">
        <v>30</v>
      </c>
      <c r="C5" s="242" t="s">
        <v>119</v>
      </c>
      <c r="D5" s="243"/>
      <c r="E5" s="244"/>
      <c r="F5" s="251" t="s">
        <v>120</v>
      </c>
      <c r="G5" s="242" t="s">
        <v>33</v>
      </c>
      <c r="H5" s="243"/>
      <c r="I5" s="244"/>
      <c r="J5" s="251" t="s">
        <v>40</v>
      </c>
    </row>
    <row r="6" spans="2:10" ht="26.25" customHeight="1">
      <c r="B6" s="240"/>
      <c r="C6" s="245"/>
      <c r="D6" s="246"/>
      <c r="E6" s="247"/>
      <c r="F6" s="256"/>
      <c r="G6" s="57">
        <v>10</v>
      </c>
      <c r="H6" s="53">
        <v>11</v>
      </c>
      <c r="I6" s="281" t="s">
        <v>200</v>
      </c>
      <c r="J6" s="256"/>
    </row>
    <row r="7" spans="2:10" ht="25.5" customHeight="1">
      <c r="B7" s="241"/>
      <c r="C7" s="248"/>
      <c r="D7" s="249"/>
      <c r="E7" s="250"/>
      <c r="F7" s="257"/>
      <c r="G7" s="68">
        <v>3</v>
      </c>
      <c r="H7" s="52">
        <v>8</v>
      </c>
      <c r="I7" s="282"/>
      <c r="J7" s="257"/>
    </row>
    <row r="8" spans="2:10" ht="37.5" customHeight="1">
      <c r="B8" s="59" t="s">
        <v>123</v>
      </c>
      <c r="C8" s="219" t="s">
        <v>197</v>
      </c>
      <c r="D8" s="220"/>
      <c r="E8" s="221"/>
      <c r="F8" s="58" t="s">
        <v>209</v>
      </c>
      <c r="G8" s="65">
        <v>1</v>
      </c>
      <c r="H8" s="52">
        <v>1</v>
      </c>
      <c r="I8" s="53">
        <f aca="true" t="shared" si="0" ref="I8:I13">SUM(G8:H8)</f>
        <v>2</v>
      </c>
      <c r="J8" s="68">
        <f aca="true" t="shared" si="1" ref="J8:J13">I8</f>
        <v>2</v>
      </c>
    </row>
    <row r="9" spans="2:10" ht="30" customHeight="1">
      <c r="B9" s="59" t="s">
        <v>118</v>
      </c>
      <c r="C9" s="222" t="s">
        <v>239</v>
      </c>
      <c r="D9" s="223"/>
      <c r="E9" s="224"/>
      <c r="F9" s="58" t="s">
        <v>68</v>
      </c>
      <c r="G9" s="65"/>
      <c r="H9" s="52">
        <v>1</v>
      </c>
      <c r="I9" s="53">
        <f t="shared" si="0"/>
        <v>1</v>
      </c>
      <c r="J9" s="68">
        <f t="shared" si="1"/>
        <v>1</v>
      </c>
    </row>
    <row r="10" spans="2:10" ht="30" customHeight="1">
      <c r="B10" s="269" t="s">
        <v>121</v>
      </c>
      <c r="C10" s="222" t="s">
        <v>279</v>
      </c>
      <c r="D10" s="223"/>
      <c r="E10" s="224"/>
      <c r="F10" s="103" t="s">
        <v>69</v>
      </c>
      <c r="G10" s="102">
        <v>1</v>
      </c>
      <c r="H10" s="52"/>
      <c r="I10" s="53">
        <f t="shared" si="0"/>
        <v>1</v>
      </c>
      <c r="J10" s="68">
        <f t="shared" si="1"/>
        <v>1</v>
      </c>
    </row>
    <row r="11" spans="2:15" ht="35.25" customHeight="1">
      <c r="B11" s="283"/>
      <c r="C11" s="222" t="s">
        <v>276</v>
      </c>
      <c r="D11" s="223"/>
      <c r="E11" s="224"/>
      <c r="F11" s="55" t="s">
        <v>283</v>
      </c>
      <c r="G11" s="55"/>
      <c r="H11" s="52">
        <v>1</v>
      </c>
      <c r="I11" s="53">
        <f t="shared" si="0"/>
        <v>1</v>
      </c>
      <c r="J11" s="68">
        <f t="shared" si="1"/>
        <v>1</v>
      </c>
      <c r="O11" s="56"/>
    </row>
    <row r="12" spans="2:10" s="56" customFormat="1" ht="36" customHeight="1">
      <c r="B12" s="54" t="s">
        <v>124</v>
      </c>
      <c r="C12" s="222" t="s">
        <v>281</v>
      </c>
      <c r="D12" s="223"/>
      <c r="E12" s="224"/>
      <c r="F12" s="58" t="s">
        <v>282</v>
      </c>
      <c r="G12" s="65">
        <v>1</v>
      </c>
      <c r="H12" s="52"/>
      <c r="I12" s="53">
        <f t="shared" si="0"/>
        <v>1</v>
      </c>
      <c r="J12" s="68">
        <f t="shared" si="1"/>
        <v>1</v>
      </c>
    </row>
    <row r="13" spans="2:10" s="56" customFormat="1" ht="51" customHeight="1">
      <c r="B13" s="54" t="s">
        <v>122</v>
      </c>
      <c r="C13" s="222" t="s">
        <v>278</v>
      </c>
      <c r="D13" s="223"/>
      <c r="E13" s="224"/>
      <c r="F13" s="55" t="s">
        <v>280</v>
      </c>
      <c r="G13" s="102">
        <v>1</v>
      </c>
      <c r="H13" s="52">
        <v>1</v>
      </c>
      <c r="I13" s="53">
        <f t="shared" si="0"/>
        <v>2</v>
      </c>
      <c r="J13" s="68">
        <f t="shared" si="1"/>
        <v>2</v>
      </c>
    </row>
    <row r="14" spans="2:15" s="75" customFormat="1" ht="27" customHeight="1">
      <c r="B14" s="236" t="s">
        <v>13</v>
      </c>
      <c r="C14" s="237"/>
      <c r="D14" s="237"/>
      <c r="E14" s="238"/>
      <c r="F14" s="79"/>
      <c r="G14" s="79">
        <f>SUM(G8:G13)</f>
        <v>4</v>
      </c>
      <c r="H14" s="49">
        <f>SUM(H8:H13)</f>
        <v>4</v>
      </c>
      <c r="I14" s="49">
        <f>SUM(I8:I13)</f>
        <v>8</v>
      </c>
      <c r="J14" s="73">
        <f>SUM(J8:J13)</f>
        <v>8</v>
      </c>
      <c r="N14" s="76"/>
      <c r="O14" s="77"/>
    </row>
  </sheetData>
  <sheetProtection/>
  <mergeCells count="17">
    <mergeCell ref="B14:E14"/>
    <mergeCell ref="C12:E12"/>
    <mergeCell ref="C8:E8"/>
    <mergeCell ref="C9:E9"/>
    <mergeCell ref="C11:E11"/>
    <mergeCell ref="C13:E13"/>
    <mergeCell ref="C10:E10"/>
    <mergeCell ref="B10:B11"/>
    <mergeCell ref="A2:J2"/>
    <mergeCell ref="A3:J3"/>
    <mergeCell ref="B4:J4"/>
    <mergeCell ref="B5:B7"/>
    <mergeCell ref="C5:E7"/>
    <mergeCell ref="F5:F7"/>
    <mergeCell ref="J5:J7"/>
    <mergeCell ref="G5:I5"/>
    <mergeCell ref="I6:I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0"/>
  <sheetViews>
    <sheetView zoomScale="90" zoomScaleNormal="90" zoomScalePageLayoutView="0" workbookViewId="0" topLeftCell="A1">
      <selection activeCell="N10" sqref="N9:N10"/>
    </sheetView>
  </sheetViews>
  <sheetFormatPr defaultColWidth="9.00390625" defaultRowHeight="12.75"/>
  <cols>
    <col min="1" max="1" width="3.875" style="51" customWidth="1"/>
    <col min="2" max="2" width="25.25390625" style="51" customWidth="1"/>
    <col min="3" max="3" width="6.00390625" style="51" customWidth="1"/>
    <col min="4" max="4" width="4.75390625" style="51" customWidth="1"/>
    <col min="5" max="5" width="0.37109375" style="51" customWidth="1"/>
    <col min="6" max="6" width="19.00390625" style="51" customWidth="1"/>
    <col min="7" max="16384" width="9.125" style="51" customWidth="1"/>
  </cols>
  <sheetData>
    <row r="2" spans="2:6" ht="58.5" customHeight="1">
      <c r="B2" s="271" t="s">
        <v>208</v>
      </c>
      <c r="C2" s="272"/>
      <c r="D2" s="272"/>
      <c r="E2" s="272"/>
      <c r="F2" s="272"/>
    </row>
    <row r="3" spans="2:6" ht="37.5" customHeight="1">
      <c r="B3" s="59" t="s">
        <v>201</v>
      </c>
      <c r="C3" s="226">
        <v>90</v>
      </c>
      <c r="D3" s="227"/>
      <c r="E3" s="228"/>
      <c r="F3" s="264">
        <f>C3+C4</f>
        <v>104.5</v>
      </c>
    </row>
    <row r="4" spans="2:6" ht="37.5" customHeight="1">
      <c r="B4" s="59" t="s">
        <v>207</v>
      </c>
      <c r="C4" s="226">
        <v>14.5</v>
      </c>
      <c r="D4" s="227"/>
      <c r="E4" s="228"/>
      <c r="F4" s="265"/>
    </row>
    <row r="5" spans="2:6" ht="34.5" customHeight="1">
      <c r="B5" s="59" t="s">
        <v>202</v>
      </c>
      <c r="C5" s="252">
        <v>175</v>
      </c>
      <c r="D5" s="253"/>
      <c r="E5" s="254"/>
      <c r="F5" s="264">
        <f>C5+C6</f>
        <v>190</v>
      </c>
    </row>
    <row r="6" spans="2:6" ht="34.5" customHeight="1">
      <c r="B6" s="54" t="s">
        <v>206</v>
      </c>
      <c r="C6" s="252">
        <v>15</v>
      </c>
      <c r="D6" s="253"/>
      <c r="E6" s="254"/>
      <c r="F6" s="265"/>
    </row>
    <row r="7" spans="2:6" ht="35.25" customHeight="1">
      <c r="B7" s="78" t="s">
        <v>203</v>
      </c>
      <c r="C7" s="252">
        <v>34</v>
      </c>
      <c r="D7" s="253"/>
      <c r="E7" s="254"/>
      <c r="F7" s="81">
        <f>C7</f>
        <v>34</v>
      </c>
    </row>
    <row r="8" spans="2:6" s="56" customFormat="1" ht="48" customHeight="1">
      <c r="B8" s="54" t="s">
        <v>204</v>
      </c>
      <c r="C8" s="252">
        <v>74</v>
      </c>
      <c r="D8" s="285"/>
      <c r="E8" s="286"/>
      <c r="F8" s="264">
        <f>C8+C9</f>
        <v>80</v>
      </c>
    </row>
    <row r="9" spans="2:6" s="56" customFormat="1" ht="48" customHeight="1">
      <c r="B9" s="54" t="s">
        <v>205</v>
      </c>
      <c r="C9" s="252">
        <v>6</v>
      </c>
      <c r="D9" s="285"/>
      <c r="E9" s="286"/>
      <c r="F9" s="265"/>
    </row>
    <row r="10" spans="2:6" ht="22.5" customHeight="1">
      <c r="B10" s="82" t="s">
        <v>13</v>
      </c>
      <c r="C10" s="284">
        <f>SUM(C3:C9)</f>
        <v>408.5</v>
      </c>
      <c r="D10" s="284"/>
      <c r="E10" s="284"/>
      <c r="F10" s="80">
        <f>SUM(F3:F9)</f>
        <v>408.5</v>
      </c>
    </row>
  </sheetData>
  <sheetProtection/>
  <mergeCells count="12">
    <mergeCell ref="C7:E7"/>
    <mergeCell ref="C9:E9"/>
    <mergeCell ref="C10:E10"/>
    <mergeCell ref="C8:E8"/>
    <mergeCell ref="C4:E4"/>
    <mergeCell ref="C6:E6"/>
    <mergeCell ref="B2:F2"/>
    <mergeCell ref="F3:F4"/>
    <mergeCell ref="F5:F6"/>
    <mergeCell ref="F8:F9"/>
    <mergeCell ref="C3:E3"/>
    <mergeCell ref="C5:E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2022-09-20T04:35:55Z</cp:lastPrinted>
  <dcterms:created xsi:type="dcterms:W3CDTF">2004-04-12T06:30:22Z</dcterms:created>
  <dcterms:modified xsi:type="dcterms:W3CDTF">2023-01-27T09:45:00Z</dcterms:modified>
  <cp:category/>
  <cp:version/>
  <cp:contentType/>
  <cp:contentStatus/>
</cp:coreProperties>
</file>